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각종 재정수지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8" i="1" l="1"/>
  <c r="H68" i="1"/>
  <c r="M68" i="1" s="1"/>
  <c r="H67" i="1"/>
  <c r="U67" i="1" s="1"/>
  <c r="Q66" i="1"/>
  <c r="H66" i="1"/>
  <c r="M66" i="1" s="1"/>
  <c r="H65" i="1"/>
  <c r="Q65" i="1" s="1"/>
  <c r="O64" i="1"/>
  <c r="H64" i="1"/>
  <c r="Q64" i="1" s="1"/>
  <c r="D64" i="1"/>
  <c r="S64" i="1" s="1"/>
  <c r="S63" i="1"/>
  <c r="Q63" i="1"/>
  <c r="M63" i="1"/>
  <c r="R63" i="1" s="1"/>
  <c r="H63" i="1"/>
  <c r="U63" i="1" s="1"/>
  <c r="D63" i="1"/>
  <c r="O63" i="1" s="1"/>
  <c r="U62" i="1"/>
  <c r="O62" i="1"/>
  <c r="H62" i="1"/>
  <c r="M62" i="1" s="1"/>
  <c r="D62" i="1"/>
  <c r="S62" i="1" s="1"/>
  <c r="V61" i="1"/>
  <c r="Q61" i="1"/>
  <c r="M61" i="1"/>
  <c r="R61" i="1" s="1"/>
  <c r="H61" i="1"/>
  <c r="U61" i="1" s="1"/>
  <c r="D61" i="1"/>
  <c r="O61" i="1" s="1"/>
  <c r="O60" i="1"/>
  <c r="H60" i="1"/>
  <c r="Q60" i="1" s="1"/>
  <c r="D60" i="1"/>
  <c r="S60" i="1" s="1"/>
  <c r="S59" i="1"/>
  <c r="Q59" i="1"/>
  <c r="M59" i="1"/>
  <c r="R59" i="1" s="1"/>
  <c r="H59" i="1"/>
  <c r="U59" i="1" s="1"/>
  <c r="D59" i="1"/>
  <c r="O59" i="1" s="1"/>
  <c r="U58" i="1"/>
  <c r="O58" i="1"/>
  <c r="H58" i="1"/>
  <c r="M58" i="1" s="1"/>
  <c r="D58" i="1"/>
  <c r="S58" i="1" s="1"/>
  <c r="V57" i="1"/>
  <c r="Q57" i="1"/>
  <c r="M57" i="1"/>
  <c r="R57" i="1" s="1"/>
  <c r="H57" i="1"/>
  <c r="U57" i="1" s="1"/>
  <c r="D57" i="1"/>
  <c r="O57" i="1" s="1"/>
  <c r="O56" i="1"/>
  <c r="H56" i="1"/>
  <c r="Q56" i="1" s="1"/>
  <c r="D56" i="1"/>
  <c r="S56" i="1" s="1"/>
  <c r="S55" i="1"/>
  <c r="Q55" i="1"/>
  <c r="M55" i="1"/>
  <c r="R55" i="1" s="1"/>
  <c r="H55" i="1"/>
  <c r="U55" i="1" s="1"/>
  <c r="D55" i="1"/>
  <c r="O55" i="1" s="1"/>
  <c r="U54" i="1"/>
  <c r="O54" i="1"/>
  <c r="H54" i="1"/>
  <c r="M54" i="1" s="1"/>
  <c r="D54" i="1"/>
  <c r="S54" i="1" s="1"/>
  <c r="V53" i="1"/>
  <c r="Q53" i="1"/>
  <c r="M53" i="1"/>
  <c r="R53" i="1" s="1"/>
  <c r="H53" i="1"/>
  <c r="U53" i="1" s="1"/>
  <c r="D53" i="1"/>
  <c r="O53" i="1" s="1"/>
  <c r="O52" i="1"/>
  <c r="H52" i="1"/>
  <c r="Q52" i="1" s="1"/>
  <c r="D52" i="1"/>
  <c r="S52" i="1" s="1"/>
  <c r="S51" i="1"/>
  <c r="Q51" i="1"/>
  <c r="M51" i="1"/>
  <c r="R51" i="1" s="1"/>
  <c r="H51" i="1"/>
  <c r="U51" i="1" s="1"/>
  <c r="D51" i="1"/>
  <c r="O51" i="1" s="1"/>
  <c r="U50" i="1"/>
  <c r="O50" i="1"/>
  <c r="H50" i="1"/>
  <c r="M50" i="1" s="1"/>
  <c r="D50" i="1"/>
  <c r="S50" i="1" s="1"/>
  <c r="V49" i="1"/>
  <c r="Q49" i="1"/>
  <c r="M49" i="1"/>
  <c r="R49" i="1" s="1"/>
  <c r="H49" i="1"/>
  <c r="U49" i="1" s="1"/>
  <c r="D49" i="1"/>
  <c r="O49" i="1" s="1"/>
  <c r="O48" i="1"/>
  <c r="H48" i="1"/>
  <c r="Q48" i="1" s="1"/>
  <c r="D48" i="1"/>
  <c r="S48" i="1" s="1"/>
  <c r="S47" i="1"/>
  <c r="Q47" i="1"/>
  <c r="M47" i="1"/>
  <c r="R47" i="1" s="1"/>
  <c r="H47" i="1"/>
  <c r="U47" i="1" s="1"/>
  <c r="D47" i="1"/>
  <c r="O47" i="1" s="1"/>
  <c r="U46" i="1"/>
  <c r="O46" i="1"/>
  <c r="H46" i="1"/>
  <c r="M46" i="1" s="1"/>
  <c r="D46" i="1"/>
  <c r="S46" i="1" s="1"/>
  <c r="V45" i="1"/>
  <c r="Q45" i="1"/>
  <c r="M45" i="1"/>
  <c r="R45" i="1" s="1"/>
  <c r="H45" i="1"/>
  <c r="U45" i="1" s="1"/>
  <c r="D45" i="1"/>
  <c r="O45" i="1" s="1"/>
  <c r="O44" i="1"/>
  <c r="H44" i="1"/>
  <c r="U44" i="1" s="1"/>
  <c r="D44" i="1"/>
  <c r="S44" i="1" s="1"/>
  <c r="H43" i="1"/>
  <c r="Q43" i="1" s="1"/>
  <c r="D43" i="1"/>
  <c r="S43" i="1" s="1"/>
  <c r="O42" i="1"/>
  <c r="H42" i="1"/>
  <c r="U42" i="1" s="1"/>
  <c r="D42" i="1"/>
  <c r="S42" i="1" s="1"/>
  <c r="H41" i="1"/>
  <c r="Q41" i="1" s="1"/>
  <c r="D41" i="1"/>
  <c r="O41" i="1" s="1"/>
  <c r="O40" i="1"/>
  <c r="H40" i="1"/>
  <c r="U40" i="1" s="1"/>
  <c r="D40" i="1"/>
  <c r="S40" i="1" s="1"/>
  <c r="H39" i="1"/>
  <c r="Q39" i="1" s="1"/>
  <c r="D39" i="1"/>
  <c r="O39" i="1" s="1"/>
  <c r="O38" i="1"/>
  <c r="H38" i="1"/>
  <c r="U38" i="1" s="1"/>
  <c r="D38" i="1"/>
  <c r="S38" i="1" s="1"/>
  <c r="H37" i="1"/>
  <c r="Q37" i="1" s="1"/>
  <c r="D37" i="1"/>
  <c r="O37" i="1" s="1"/>
  <c r="O36" i="1"/>
  <c r="H36" i="1"/>
  <c r="U36" i="1" s="1"/>
  <c r="D36" i="1"/>
  <c r="S36" i="1" s="1"/>
  <c r="H35" i="1"/>
  <c r="Q35" i="1" s="1"/>
  <c r="D35" i="1"/>
  <c r="S35" i="1" s="1"/>
  <c r="O34" i="1"/>
  <c r="H34" i="1"/>
  <c r="U34" i="1" s="1"/>
  <c r="D34" i="1"/>
  <c r="S34" i="1" s="1"/>
  <c r="H33" i="1"/>
  <c r="Q33" i="1" s="1"/>
  <c r="D33" i="1"/>
  <c r="O33" i="1" s="1"/>
  <c r="O32" i="1"/>
  <c r="H32" i="1"/>
  <c r="U32" i="1" s="1"/>
  <c r="D32" i="1"/>
  <c r="S32" i="1" s="1"/>
  <c r="H31" i="1"/>
  <c r="Q31" i="1" s="1"/>
  <c r="D31" i="1"/>
  <c r="O31" i="1" s="1"/>
  <c r="O30" i="1"/>
  <c r="H30" i="1"/>
  <c r="U30" i="1" s="1"/>
  <c r="D30" i="1"/>
  <c r="S30" i="1" s="1"/>
  <c r="T29" i="1"/>
  <c r="Q29" i="1"/>
  <c r="P29" i="1"/>
  <c r="O29" i="1"/>
  <c r="H29" i="1"/>
  <c r="U29" i="1" s="1"/>
  <c r="D29" i="1"/>
  <c r="S29" i="1" s="1"/>
  <c r="T28" i="1"/>
  <c r="Q28" i="1"/>
  <c r="P28" i="1"/>
  <c r="O28" i="1"/>
  <c r="H28" i="1"/>
  <c r="U28" i="1" s="1"/>
  <c r="D28" i="1"/>
  <c r="S28" i="1" s="1"/>
  <c r="T27" i="1"/>
  <c r="Q27" i="1"/>
  <c r="P27" i="1"/>
  <c r="O27" i="1"/>
  <c r="H27" i="1"/>
  <c r="U27" i="1" s="1"/>
  <c r="D27" i="1"/>
  <c r="S27" i="1" s="1"/>
  <c r="T26" i="1"/>
  <c r="Q26" i="1"/>
  <c r="P26" i="1"/>
  <c r="O26" i="1"/>
  <c r="H26" i="1"/>
  <c r="U26" i="1" s="1"/>
  <c r="D26" i="1"/>
  <c r="S26" i="1" s="1"/>
  <c r="T25" i="1"/>
  <c r="Q25" i="1"/>
  <c r="P25" i="1"/>
  <c r="O25" i="1"/>
  <c r="H25" i="1"/>
  <c r="U25" i="1" s="1"/>
  <c r="D25" i="1"/>
  <c r="S25" i="1" s="1"/>
  <c r="T24" i="1"/>
  <c r="Q24" i="1"/>
  <c r="P24" i="1"/>
  <c r="O24" i="1"/>
  <c r="H24" i="1"/>
  <c r="U24" i="1" s="1"/>
  <c r="D24" i="1"/>
  <c r="S24" i="1" s="1"/>
  <c r="T23" i="1"/>
  <c r="Q23" i="1"/>
  <c r="P23" i="1"/>
  <c r="O23" i="1"/>
  <c r="H23" i="1"/>
  <c r="U23" i="1" s="1"/>
  <c r="D23" i="1"/>
  <c r="S23" i="1" s="1"/>
  <c r="T22" i="1"/>
  <c r="S22" i="1"/>
  <c r="P22" i="1"/>
  <c r="O22" i="1"/>
  <c r="D22" i="1"/>
  <c r="T21" i="1"/>
  <c r="P21" i="1"/>
  <c r="D21" i="1"/>
  <c r="S21" i="1" s="1"/>
  <c r="T20" i="1"/>
  <c r="S20" i="1"/>
  <c r="P20" i="1"/>
  <c r="O20" i="1"/>
  <c r="D20" i="1"/>
  <c r="T19" i="1"/>
  <c r="P19" i="1"/>
  <c r="D19" i="1"/>
  <c r="O19" i="1" s="1"/>
  <c r="T18" i="1"/>
  <c r="S18" i="1"/>
  <c r="P18" i="1"/>
  <c r="O18" i="1"/>
  <c r="D18" i="1"/>
  <c r="T17" i="1"/>
  <c r="P17" i="1"/>
  <c r="D17" i="1"/>
  <c r="S17" i="1" s="1"/>
  <c r="T16" i="1"/>
  <c r="S16" i="1"/>
  <c r="P16" i="1"/>
  <c r="O16" i="1"/>
  <c r="D16" i="1"/>
  <c r="T15" i="1"/>
  <c r="P15" i="1"/>
  <c r="D15" i="1"/>
  <c r="O15" i="1" s="1"/>
  <c r="T14" i="1"/>
  <c r="S14" i="1"/>
  <c r="P14" i="1"/>
  <c r="O14" i="1"/>
  <c r="D14" i="1"/>
  <c r="T13" i="1"/>
  <c r="P13" i="1"/>
  <c r="D13" i="1"/>
  <c r="S13" i="1" s="1"/>
  <c r="T12" i="1"/>
  <c r="S12" i="1"/>
  <c r="P12" i="1"/>
  <c r="O12" i="1"/>
  <c r="D12" i="1"/>
  <c r="T11" i="1"/>
  <c r="P11" i="1"/>
  <c r="D11" i="1"/>
  <c r="O11" i="1" s="1"/>
  <c r="T10" i="1"/>
  <c r="S10" i="1"/>
  <c r="P10" i="1"/>
  <c r="O10" i="1"/>
  <c r="D10" i="1"/>
  <c r="T9" i="1"/>
  <c r="P9" i="1"/>
  <c r="D9" i="1"/>
  <c r="S9" i="1" s="1"/>
  <c r="T8" i="1"/>
  <c r="S8" i="1"/>
  <c r="P8" i="1"/>
  <c r="O8" i="1"/>
  <c r="D8" i="1"/>
  <c r="T7" i="1"/>
  <c r="P7" i="1"/>
  <c r="D7" i="1"/>
  <c r="O7" i="1" s="1"/>
  <c r="R50" i="1" l="1"/>
  <c r="V50" i="1"/>
  <c r="R54" i="1"/>
  <c r="V54" i="1"/>
  <c r="R58" i="1"/>
  <c r="V58" i="1"/>
  <c r="V68" i="1"/>
  <c r="R68" i="1"/>
  <c r="R46" i="1"/>
  <c r="V46" i="1"/>
  <c r="R62" i="1"/>
  <c r="V62" i="1"/>
  <c r="V66" i="1"/>
  <c r="R66" i="1"/>
  <c r="S37" i="1"/>
  <c r="S39" i="1"/>
  <c r="U65" i="1"/>
  <c r="S7" i="1"/>
  <c r="O9" i="1"/>
  <c r="S11" i="1"/>
  <c r="O13" i="1"/>
  <c r="S15" i="1"/>
  <c r="O17" i="1"/>
  <c r="S19" i="1"/>
  <c r="O21" i="1"/>
  <c r="Q30" i="1"/>
  <c r="U31" i="1"/>
  <c r="Q32" i="1"/>
  <c r="U33" i="1"/>
  <c r="Q34" i="1"/>
  <c r="U35" i="1"/>
  <c r="Q36" i="1"/>
  <c r="U37" i="1"/>
  <c r="Q38" i="1"/>
  <c r="U39" i="1"/>
  <c r="Q40" i="1"/>
  <c r="U41" i="1"/>
  <c r="Q42" i="1"/>
  <c r="U43" i="1"/>
  <c r="Q44" i="1"/>
  <c r="Q46" i="1"/>
  <c r="M48" i="1"/>
  <c r="Q50" i="1"/>
  <c r="M52" i="1"/>
  <c r="Q54" i="1"/>
  <c r="M56" i="1"/>
  <c r="Q58" i="1"/>
  <c r="M60" i="1"/>
  <c r="Q62" i="1"/>
  <c r="M64" i="1"/>
  <c r="M65" i="1"/>
  <c r="M67" i="1"/>
  <c r="S31" i="1"/>
  <c r="S33" i="1"/>
  <c r="S41" i="1"/>
  <c r="O35" i="1"/>
  <c r="O43" i="1"/>
  <c r="S45" i="1"/>
  <c r="V47" i="1"/>
  <c r="U48" i="1"/>
  <c r="S49" i="1"/>
  <c r="V51" i="1"/>
  <c r="U52" i="1"/>
  <c r="S53" i="1"/>
  <c r="V55" i="1"/>
  <c r="U56" i="1"/>
  <c r="S57" i="1"/>
  <c r="V59" i="1"/>
  <c r="U60" i="1"/>
  <c r="S61" i="1"/>
  <c r="V63" i="1"/>
  <c r="U64" i="1"/>
  <c r="U66" i="1"/>
  <c r="Q67" i="1"/>
  <c r="U68" i="1"/>
  <c r="R67" i="1" l="1"/>
  <c r="V67" i="1"/>
  <c r="V60" i="1"/>
  <c r="R60" i="1"/>
  <c r="V52" i="1"/>
  <c r="R52" i="1"/>
  <c r="R65" i="1"/>
  <c r="V65" i="1"/>
  <c r="V64" i="1"/>
  <c r="R64" i="1"/>
  <c r="V56" i="1"/>
  <c r="R56" i="1"/>
  <c r="V48" i="1"/>
  <c r="R48" i="1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공기업을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중앙정부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수지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공기업을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재정수지</t>
        </r>
      </text>
    </comment>
  </commentList>
</comments>
</file>

<file path=xl/sharedStrings.xml><?xml version="1.0" encoding="utf-8"?>
<sst xmlns="http://schemas.openxmlformats.org/spreadsheetml/2006/main" count="76" uniqueCount="71">
  <si>
    <t>표 T311-331 중앙정부 재정수지, 1954-2015</t>
    <phoneticPr fontId="3" type="noConversion"/>
  </si>
  <si>
    <t>T1-15 각종 재정규모, 1911-2015</t>
    <phoneticPr fontId="3" type="noConversion"/>
  </si>
  <si>
    <t>중앙정부 재정수지</t>
    <phoneticPr fontId="3" type="noConversion"/>
  </si>
  <si>
    <t>공공부문 통합재정수지</t>
    <phoneticPr fontId="3" type="noConversion"/>
  </si>
  <si>
    <t>사회보장성기금수지</t>
    <phoneticPr fontId="3" type="noConversion"/>
  </si>
  <si>
    <t>공적자금상환</t>
    <phoneticPr fontId="3" type="noConversion"/>
  </si>
  <si>
    <t>관리재정수지</t>
    <phoneticPr fontId="3" type="noConversion"/>
  </si>
  <si>
    <t>GDP</t>
    <phoneticPr fontId="3" type="noConversion"/>
  </si>
  <si>
    <t>GDP에 대한 비율</t>
    <phoneticPr fontId="3" type="noConversion"/>
  </si>
  <si>
    <t>중앙정부수입에 대한 비율</t>
    <phoneticPr fontId="3" type="noConversion"/>
  </si>
  <si>
    <t>중앙정부수지</t>
    <phoneticPr fontId="3" type="noConversion"/>
  </si>
  <si>
    <t>통합재정수지</t>
    <phoneticPr fontId="3" type="noConversion"/>
  </si>
  <si>
    <t>관리재정수지</t>
    <phoneticPr fontId="3" type="noConversion"/>
  </si>
  <si>
    <t>중앙정부수지</t>
    <phoneticPr fontId="3" type="noConversion"/>
  </si>
  <si>
    <t>통합재정수지</t>
    <phoneticPr fontId="3" type="noConversion"/>
  </si>
  <si>
    <t>수입</t>
    <phoneticPr fontId="3" type="noConversion"/>
  </si>
  <si>
    <t>지출및순융자</t>
    <phoneticPr fontId="3" type="noConversion"/>
  </si>
  <si>
    <t>수지</t>
    <phoneticPr fontId="3" type="noConversion"/>
  </si>
  <si>
    <t>재정수지-원조</t>
    <phoneticPr fontId="3" type="noConversion"/>
  </si>
  <si>
    <t>수입</t>
    <phoneticPr fontId="3" type="noConversion"/>
  </si>
  <si>
    <t>지출및순융자</t>
    <phoneticPr fontId="3" type="noConversion"/>
  </si>
  <si>
    <t>수입</t>
    <phoneticPr fontId="3" type="noConversion"/>
  </si>
  <si>
    <t>지출</t>
    <phoneticPr fontId="3" type="noConversion"/>
  </si>
  <si>
    <t>수지</t>
    <phoneticPr fontId="3" type="noConversion"/>
  </si>
  <si>
    <t>원조차감</t>
    <phoneticPr fontId="3" type="noConversion"/>
  </si>
  <si>
    <t>T311</t>
    <phoneticPr fontId="3" type="noConversion"/>
  </si>
  <si>
    <t>T312</t>
  </si>
  <si>
    <t>T313</t>
  </si>
  <si>
    <t>T314</t>
  </si>
  <si>
    <t>T315</t>
  </si>
  <si>
    <t>T316</t>
  </si>
  <si>
    <t>T317</t>
  </si>
  <si>
    <t>T319</t>
  </si>
  <si>
    <t>T320</t>
  </si>
  <si>
    <t>T318</t>
  </si>
  <si>
    <t>T321</t>
  </si>
  <si>
    <t>T322</t>
  </si>
  <si>
    <t>T323</t>
  </si>
  <si>
    <t>T324</t>
  </si>
  <si>
    <t>T325</t>
  </si>
  <si>
    <t>T326</t>
  </si>
  <si>
    <t>T327</t>
  </si>
  <si>
    <t>T328</t>
  </si>
  <si>
    <t>T329</t>
  </si>
  <si>
    <t>T330</t>
  </si>
  <si>
    <t>T331</t>
  </si>
  <si>
    <t>남한, 십억원</t>
    <phoneticPr fontId="3" type="noConversion"/>
  </si>
  <si>
    <t>%</t>
    <phoneticPr fontId="3" type="noConversion"/>
  </si>
  <si>
    <r>
      <t xml:space="preserve">자료: 1954-1969년은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한국재정40년사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ajor"/>
      </rPr>
      <t xml:space="preserve"> 4 (한국개발연구원, 1991), 표9-1. </t>
    </r>
    <phoneticPr fontId="8" type="noConversion"/>
  </si>
  <si>
    <r>
      <t xml:space="preserve">자료: 1948-1987년은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한국재정40년사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4, 한국개발원, 1991; 1988년이후는 『결산개요』;  『한국통합재정수지』;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지방재정연감</t>
    </r>
    <r>
      <rPr>
        <sz val="10"/>
        <color theme="1"/>
        <rFont val="맑은 고딕"/>
        <family val="3"/>
        <charset val="129"/>
      </rPr>
      <t xml:space="preserve">』; </t>
    </r>
    <r>
      <rPr>
        <sz val="10"/>
        <color theme="1"/>
        <rFont val="맑은 고딕"/>
        <family val="3"/>
        <charset val="129"/>
        <scheme val="minor"/>
      </rPr>
      <t xml:space="preserve"> 『교육통계연보』 ; 통계청 KOSIS; 한국은행 ECOS. </t>
    </r>
    <phoneticPr fontId="3" type="noConversion"/>
  </si>
  <si>
    <r>
      <t xml:space="preserve">       1970-1989년은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한국의 재정통계</t>
    </r>
    <r>
      <rPr>
        <sz val="10"/>
        <color theme="1"/>
        <rFont val="맑은 고딕"/>
        <family val="3"/>
        <charset val="129"/>
      </rPr>
      <t>』 각년도;</t>
    </r>
    <r>
      <rPr>
        <sz val="10"/>
        <color theme="1"/>
        <rFont val="맑은 고딕"/>
        <family val="3"/>
        <charset val="129"/>
        <scheme val="major"/>
      </rPr>
      <t xml:space="preserve">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한국통합재정수지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ajor"/>
      </rPr>
      <t>.</t>
    </r>
    <phoneticPr fontId="3" type="noConversion"/>
  </si>
  <si>
    <r>
      <t xml:space="preserve">        1962-1963년은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문교관계통계자료집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ajor"/>
      </rPr>
      <t xml:space="preserve"> 입법참고자료 제213호, 대한민국국회도서관, 1979.</t>
    </r>
    <phoneticPr fontId="8" type="noConversion"/>
  </si>
  <si>
    <r>
      <t xml:space="preserve">        1990-2015년은 통계청, </t>
    </r>
    <r>
      <rPr>
        <sz val="10"/>
        <rFont val="맑은 고딕"/>
        <family val="3"/>
        <charset val="129"/>
      </rPr>
      <t>「</t>
    </r>
    <r>
      <rPr>
        <sz val="10"/>
        <rFont val="맑은 고딕"/>
        <family val="3"/>
        <charset val="129"/>
        <scheme val="major"/>
      </rPr>
      <t>통합재정수지</t>
    </r>
    <r>
      <rPr>
        <sz val="10"/>
        <rFont val="맑은 고딕"/>
        <family val="3"/>
        <charset val="129"/>
      </rPr>
      <t>」</t>
    </r>
    <r>
      <rPr>
        <sz val="10"/>
        <rFont val="맑은 고딕"/>
        <family val="3"/>
        <charset val="129"/>
        <scheme val="major"/>
      </rPr>
      <t xml:space="preserve">(http:/kosis.kr). </t>
    </r>
    <phoneticPr fontId="3" type="noConversion"/>
  </si>
  <si>
    <r>
      <t xml:space="preserve">       지방재정 총계(1951-1962)는 일반회계(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한국지방행정사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, 1987).</t>
    </r>
    <phoneticPr fontId="8" type="noConversion"/>
  </si>
  <si>
    <t>주:  1) 공공부문 통합재정수지=중앙정부수지+공기업수지. 기금수지는 성질에 따라서 중앙정부수지와 공기업수지에 포함되어 있다. 관리재정수지(T322)=재정수지(T317)-사회보장성기금수지(T318)+공적자금상환(T321).</t>
    <phoneticPr fontId="3" type="noConversion"/>
  </si>
  <si>
    <t xml:space="preserve">      2) 1954-1969년의 원조는 세입조치된 대충자금(이월금제외), 대충자금예금증감 및 파월경비지원수입으로 구성되어 있음.</t>
    <phoneticPr fontId="3" type="noConversion"/>
  </si>
  <si>
    <t>주: 1956년도는 회계연도 조정에 의해서 예산자료가 존재하지 않음.</t>
    <phoneticPr fontId="3" type="noConversion"/>
  </si>
  <si>
    <r>
      <t xml:space="preserve">      3) 무상원조는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한국재정40년사</t>
    </r>
    <r>
      <rPr>
        <sz val="10"/>
        <color theme="1"/>
        <rFont val="맑은 고딕"/>
        <family val="3"/>
        <charset val="129"/>
      </rPr>
      <t>』 4(한국개발연구원, 1991)</t>
    </r>
    <r>
      <rPr>
        <sz val="10"/>
        <color theme="1"/>
        <rFont val="맑은 고딕"/>
        <family val="3"/>
        <charset val="129"/>
        <scheme val="major"/>
      </rPr>
      <t xml:space="preserve">에서는 총수입에서 제외하여 재정수지를 계산하고 보전재원에 기재하였으나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결산개요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ajor"/>
      </rPr>
      <t>의 형식을 따라 총수입에 포함시켰다.</t>
    </r>
    <phoneticPr fontId="3" type="noConversion"/>
  </si>
  <si>
    <r>
      <t xml:space="preserve">    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결산개요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에 수록된 '공공부문' 은 중앙정부(일반회계+특별회계+기금+세입세출외), 비금융공기업(기업회계+기금)으로 구성.</t>
    </r>
    <phoneticPr fontId="3" type="noConversion"/>
  </si>
  <si>
    <t xml:space="preserve">      4) 2003년이후 중앙정부 통합재정수지는 이전의 공공부문(중앙정부+비금융공기업) 통합재정수지 계열에 해당한다. 기업특별회계가 포함되어 있다.</t>
    <phoneticPr fontId="3" type="noConversion"/>
  </si>
  <si>
    <t xml:space="preserve">      1961-1976년 기간의 '일반재정'은 일반회계에 국토건설사업특별회계(1961-1962), 대충자금특별회계(1961-72), 경제부흥특별회계(1961-62), 경제개발특별회계(1963-76), 부정축재처리자금특별회계(1961-65), 재정자금운용특별회계(1962-73)를 가산.</t>
    <phoneticPr fontId="8" type="noConversion"/>
  </si>
  <si>
    <t xml:space="preserve">      5)  2012년부터는 기존의 중앙정부 통합재정수지는 작성되지 않고 기존의 공공부문 통합재정수지를 중앙정부통합재정수지라고 명칭을 바꾸어 작성하기 시작하였다.</t>
    <phoneticPr fontId="3" type="noConversion"/>
  </si>
  <si>
    <r>
      <t xml:space="preserve">     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한국통합재정수지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>에는 중앙재정, 지방재정, 지방교육재정을 포함한 일반정부(지출 및 순융자)를 제시.</t>
    </r>
    <phoneticPr fontId="3" type="noConversion"/>
  </si>
  <si>
    <r>
      <t xml:space="preserve">      6) 통계청 KOSIS에 제시된 1990년이후 중앙정부 통합재정수지는 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한국의 재정통계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  <scheme val="minor"/>
      </rPr>
      <t xml:space="preserve">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한국통합재정수지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  <scheme val="minor"/>
      </rPr>
      <t xml:space="preserve">에 수록된 공공부문(중앙정부+비금융공기업) 통합재정수지 계열과 동일하다. </t>
    </r>
    <phoneticPr fontId="3" type="noConversion"/>
  </si>
  <si>
    <t>1990년대이후 기존의 공공부문 통합재정수지를 중앙정부통합수지로 추후에 개칭함.  본표에서는 공기업을 포함하지 않은 중앙정부통합재정수지 계열과 공공부문 통합재정 시계열을 구분하여 제시하고 현재의 중앙정부 통합재정을 기존의 명칭대로 공공부문 통합재정수지로 제시함.</t>
    <phoneticPr fontId="3" type="noConversion"/>
  </si>
  <si>
    <r>
      <t xml:space="preserve">      7) 1997-2002년의 관리재정수지는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한국통합재정수지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>(</t>
    </r>
    <r>
      <rPr>
        <sz val="10"/>
        <color theme="1"/>
        <rFont val="맑은 고딕"/>
        <family val="2"/>
        <charset val="129"/>
        <scheme val="minor"/>
      </rPr>
      <t xml:space="preserve">2012), pp.21-24. </t>
    </r>
    <phoneticPr fontId="3" type="noConversion"/>
  </si>
  <si>
    <t>해방이후(1948-2015)</t>
    <phoneticPr fontId="3" type="noConversion"/>
  </si>
  <si>
    <t xml:space="preserve">      8) 공적자금상환은 2003년부터 시작되었다.</t>
    <phoneticPr fontId="3" type="noConversion"/>
  </si>
  <si>
    <t>GDP에 대한 비율 계산에서 1954-1956년은 회계연도 기간에 의해서 조정.</t>
    <phoneticPr fontId="3" type="noConversion"/>
  </si>
  <si>
    <t xml:space="preserve">      9) 중앙정부 수지에 1956년이 결락되어 있지 않은 것은 원자료가 IMF 자료이기 때문이다.</t>
    <phoneticPr fontId="3" type="noConversion"/>
  </si>
  <si>
    <t>원액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</si>
</sst>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-* #,##0.0_-;\-* #,##0.0_-;_-* &quot;-&quot;_-;_-@_-"/>
    <numFmt numFmtId="178" formatCode="0_ "/>
    <numFmt numFmtId="179" formatCode="_-* #,##0.00_-;\-* #,##0.00_-;_-* &quot;-&quot;_-;_-@_-"/>
    <numFmt numFmtId="180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1" applyFont="1">
      <alignment vertical="center"/>
    </xf>
    <xf numFmtId="177" fontId="2" fillId="0" borderId="0" xfId="1" applyNumberFormat="1" applyFont="1">
      <alignment vertical="center"/>
    </xf>
    <xf numFmtId="178" fontId="4" fillId="0" borderId="0" xfId="1" applyNumberFormat="1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4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2" xfId="1" applyFont="1" applyBorder="1" applyAlignment="1">
      <alignment horizontal="center" vertical="center" wrapText="1"/>
    </xf>
    <xf numFmtId="176" fontId="2" fillId="0" borderId="3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7" fontId="2" fillId="0" borderId="3" xfId="1" applyNumberFormat="1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177" fontId="2" fillId="0" borderId="1" xfId="1" applyNumberFormat="1" applyFont="1" applyBorder="1" applyAlignment="1">
      <alignment horizontal="center" vertical="center" wrapText="1"/>
    </xf>
    <xf numFmtId="176" fontId="2" fillId="0" borderId="1" xfId="1" applyFont="1" applyBorder="1" applyAlignment="1">
      <alignment horizontal="center" vertical="center" wrapText="1"/>
    </xf>
    <xf numFmtId="177" fontId="4" fillId="0" borderId="0" xfId="1" applyNumberFormat="1" applyFont="1" applyFill="1" applyBorder="1" applyAlignment="1">
      <alignment horizontal="right"/>
    </xf>
    <xf numFmtId="179" fontId="4" fillId="0" borderId="0" xfId="1" applyNumberFormat="1" applyFont="1" applyFill="1" applyBorder="1" applyAlignment="1">
      <alignment horizontal="right"/>
    </xf>
    <xf numFmtId="177" fontId="2" fillId="0" borderId="0" xfId="1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78" fontId="4" fillId="0" borderId="4" xfId="1" applyNumberFormat="1" applyFont="1" applyFill="1" applyBorder="1" applyAlignment="1">
      <alignment horizontal="right"/>
    </xf>
    <xf numFmtId="178" fontId="4" fillId="0" borderId="5" xfId="1" applyNumberFormat="1" applyFont="1" applyFill="1" applyBorder="1" applyAlignment="1">
      <alignment horizontal="right"/>
    </xf>
    <xf numFmtId="177" fontId="2" fillId="0" borderId="0" xfId="1" applyNumberFormat="1" applyFont="1" applyBorder="1" applyAlignment="1">
      <alignment horizontal="center" vertical="center" wrapText="1"/>
    </xf>
    <xf numFmtId="176" fontId="2" fillId="0" borderId="0" xfId="1" applyFont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177" fontId="2" fillId="0" borderId="0" xfId="1" applyNumberFormat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177" fontId="2" fillId="0" borderId="0" xfId="1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179" fontId="2" fillId="0" borderId="0" xfId="1" applyNumberFormat="1" applyFont="1" applyBorder="1" applyAlignment="1">
      <alignment vertical="center" wrapText="1"/>
    </xf>
    <xf numFmtId="177" fontId="2" fillId="0" borderId="0" xfId="1" applyNumberFormat="1" applyFont="1" applyBorder="1">
      <alignment vertical="center"/>
    </xf>
    <xf numFmtId="176" fontId="2" fillId="0" borderId="0" xfId="1" applyFont="1" applyBorder="1">
      <alignment vertical="center"/>
    </xf>
    <xf numFmtId="177" fontId="5" fillId="0" borderId="0" xfId="1" applyNumberFormat="1" applyFont="1" applyFill="1" applyAlignment="1"/>
    <xf numFmtId="176" fontId="6" fillId="0" borderId="0" xfId="1" applyFont="1" applyFill="1" applyAlignment="1"/>
    <xf numFmtId="0" fontId="5" fillId="0" borderId="0" xfId="0" applyFont="1">
      <alignment vertical="center"/>
    </xf>
    <xf numFmtId="179" fontId="2" fillId="0" borderId="0" xfId="1" applyNumberFormat="1" applyFont="1" applyBorder="1">
      <alignment vertical="center"/>
    </xf>
    <xf numFmtId="0" fontId="2" fillId="0" borderId="3" xfId="0" applyFont="1" applyBorder="1">
      <alignment vertical="center"/>
    </xf>
    <xf numFmtId="177" fontId="2" fillId="0" borderId="3" xfId="1" applyNumberFormat="1" applyFont="1" applyBorder="1">
      <alignment vertical="center"/>
    </xf>
    <xf numFmtId="176" fontId="2" fillId="0" borderId="3" xfId="1" applyFont="1" applyBorder="1">
      <alignment vertical="center"/>
    </xf>
    <xf numFmtId="176" fontId="2" fillId="0" borderId="3" xfId="1" applyFont="1" applyFill="1" applyBorder="1">
      <alignment vertical="center"/>
    </xf>
    <xf numFmtId="177" fontId="4" fillId="0" borderId="3" xfId="1" applyNumberFormat="1" applyFont="1" applyFill="1" applyBorder="1" applyAlignment="1">
      <alignment horizontal="right"/>
    </xf>
    <xf numFmtId="179" fontId="4" fillId="0" borderId="3" xfId="1" applyNumberFormat="1" applyFont="1" applyFill="1" applyBorder="1" applyAlignment="1">
      <alignment horizontal="right"/>
    </xf>
    <xf numFmtId="179" fontId="2" fillId="0" borderId="3" xfId="1" applyNumberFormat="1" applyFont="1" applyBorder="1" applyAlignment="1">
      <alignment vertical="center" wrapText="1"/>
    </xf>
    <xf numFmtId="178" fontId="4" fillId="0" borderId="6" xfId="1" applyNumberFormat="1" applyFont="1" applyFill="1" applyBorder="1" applyAlignment="1">
      <alignment horizontal="right"/>
    </xf>
    <xf numFmtId="178" fontId="4" fillId="0" borderId="7" xfId="1" applyNumberFormat="1" applyFont="1" applyFill="1" applyBorder="1" applyAlignment="1">
      <alignment horizontal="right"/>
    </xf>
    <xf numFmtId="178" fontId="5" fillId="0" borderId="0" xfId="1" applyNumberFormat="1" applyFont="1" applyFill="1" applyAlignment="1">
      <alignment horizontal="left" vertical="center"/>
    </xf>
    <xf numFmtId="176" fontId="5" fillId="0" borderId="0" xfId="1" applyFont="1" applyFill="1" applyAlignment="1"/>
    <xf numFmtId="178" fontId="9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6" fillId="0" borderId="0" xfId="1" applyNumberFormat="1" applyFont="1" applyFill="1" applyAlignment="1">
      <alignment horizontal="left"/>
    </xf>
    <xf numFmtId="178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/>
    <xf numFmtId="176" fontId="6" fillId="0" borderId="0" xfId="1" applyFont="1" applyAlignment="1"/>
    <xf numFmtId="178" fontId="9" fillId="0" borderId="0" xfId="1" applyNumberFormat="1" applyFont="1" applyFill="1" applyAlignment="1">
      <alignment horizontal="left"/>
    </xf>
    <xf numFmtId="176" fontId="6" fillId="0" borderId="0" xfId="1" applyFont="1" applyAlignment="1">
      <alignment horizontal="right"/>
    </xf>
    <xf numFmtId="177" fontId="6" fillId="0" borderId="0" xfId="1" applyNumberFormat="1" applyFont="1" applyAlignment="1">
      <alignment horizontal="right"/>
    </xf>
    <xf numFmtId="0" fontId="6" fillId="0" borderId="0" xfId="0" applyFont="1" applyAlignment="1"/>
    <xf numFmtId="176" fontId="5" fillId="0" borderId="0" xfId="1" applyFont="1" applyFill="1" applyAlignment="1">
      <alignment horizontal="right"/>
    </xf>
    <xf numFmtId="178" fontId="5" fillId="0" borderId="0" xfId="1" applyNumberFormat="1" applyFont="1" applyAlignment="1">
      <alignment horizontal="left" vertical="center"/>
    </xf>
    <xf numFmtId="177" fontId="5" fillId="0" borderId="0" xfId="1" applyNumberFormat="1" applyFont="1">
      <alignment vertical="center"/>
    </xf>
    <xf numFmtId="176" fontId="5" fillId="0" borderId="0" xfId="1" applyFont="1" applyFill="1">
      <alignment vertical="center"/>
    </xf>
    <xf numFmtId="176" fontId="5" fillId="0" borderId="0" xfId="1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left"/>
    </xf>
    <xf numFmtId="178" fontId="9" fillId="0" borderId="0" xfId="1" applyNumberFormat="1" applyFont="1" applyAlignment="1">
      <alignment horizontal="left" vertical="center"/>
    </xf>
    <xf numFmtId="178" fontId="9" fillId="0" borderId="8" xfId="1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left" vertical="center"/>
    </xf>
    <xf numFmtId="180" fontId="5" fillId="0" borderId="0" xfId="0" applyNumberFormat="1" applyFont="1">
      <alignment vertical="center"/>
    </xf>
    <xf numFmtId="176" fontId="9" fillId="0" borderId="0" xfId="1" applyFont="1" applyBorder="1">
      <alignment vertical="center"/>
    </xf>
    <xf numFmtId="178" fontId="4" fillId="0" borderId="9" xfId="1" applyNumberFormat="1" applyFont="1" applyFill="1" applyBorder="1" applyAlignment="1">
      <alignment horizontal="right"/>
    </xf>
    <xf numFmtId="177" fontId="9" fillId="0" borderId="10" xfId="1" applyNumberFormat="1" applyFont="1" applyBorder="1">
      <alignment vertical="center"/>
    </xf>
    <xf numFmtId="176" fontId="9" fillId="0" borderId="11" xfId="1" applyFont="1" applyBorder="1">
      <alignment vertical="center"/>
    </xf>
    <xf numFmtId="176" fontId="9" fillId="0" borderId="5" xfId="1" applyFont="1" applyBorder="1">
      <alignment vertical="center"/>
    </xf>
    <xf numFmtId="177" fontId="9" fillId="0" borderId="7" xfId="1" applyNumberFormat="1" applyFont="1" applyFill="1" applyBorder="1">
      <alignment vertical="center"/>
    </xf>
    <xf numFmtId="178" fontId="9" fillId="0" borderId="0" xfId="1" applyNumberFormat="1" applyFont="1" applyAlignment="1">
      <alignment horizontal="right" vertical="center"/>
    </xf>
    <xf numFmtId="176" fontId="2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2" fillId="0" borderId="1" xfId="1" applyFont="1" applyBorder="1" applyAlignment="1">
      <alignment horizontal="center" vertical="center"/>
    </xf>
    <xf numFmtId="176" fontId="2" fillId="0" borderId="3" xfId="1" applyFont="1" applyBorder="1" applyAlignment="1">
      <alignment horizontal="center" vertical="center"/>
    </xf>
    <xf numFmtId="176" fontId="2" fillId="0" borderId="1" xfId="1" applyFont="1" applyBorder="1" applyAlignment="1">
      <alignment horizontal="center" vertical="center" wrapText="1"/>
    </xf>
    <xf numFmtId="176" fontId="2" fillId="0" borderId="0" xfId="1" applyFont="1" applyBorder="1" applyAlignment="1">
      <alignment horizontal="center" vertical="center" wrapText="1"/>
    </xf>
    <xf numFmtId="176" fontId="2" fillId="0" borderId="3" xfId="1" applyFont="1" applyBorder="1" applyAlignment="1">
      <alignment horizontal="center" vertical="center" wrapText="1"/>
    </xf>
    <xf numFmtId="176" fontId="2" fillId="0" borderId="0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0"/>
  </sheetPr>
  <dimension ref="A1:BG85"/>
  <sheetViews>
    <sheetView tabSelected="1" zoomScaleNormal="100" workbookViewId="0"/>
  </sheetViews>
  <sheetFormatPr defaultColWidth="9" defaultRowHeight="15.6" x14ac:dyDescent="0.4"/>
  <cols>
    <col min="1" max="1" width="9" style="1"/>
    <col min="2" max="3" width="9.8984375" style="2" bestFit="1" customWidth="1"/>
    <col min="4" max="5" width="9.09765625" style="2" bestFit="1" customWidth="1"/>
    <col min="6" max="7" width="9.8984375" style="2" bestFit="1" customWidth="1"/>
    <col min="8" max="8" width="9.09765625" style="2" bestFit="1" customWidth="1"/>
    <col min="9" max="11" width="8.19921875" style="2" customWidth="1"/>
    <col min="12" max="13" width="9.09765625" style="2" bestFit="1" customWidth="1"/>
    <col min="14" max="14" width="11.09765625" style="2" bestFit="1" customWidth="1"/>
    <col min="15" max="15" width="6.69921875" style="1" customWidth="1"/>
    <col min="16" max="16" width="6.69921875" style="3" customWidth="1"/>
    <col min="17" max="18" width="6.69921875" style="1" customWidth="1"/>
    <col min="19" max="22" width="7.59765625" style="1" customWidth="1"/>
    <col min="23" max="27" width="9" style="1"/>
    <col min="28" max="29" width="9" style="81"/>
    <col min="30" max="16384" width="9" style="1"/>
  </cols>
  <sheetData>
    <row r="1" spans="1:31" x14ac:dyDescent="0.35">
      <c r="B1" s="1" t="s">
        <v>0</v>
      </c>
      <c r="AB1" s="4" t="s">
        <v>1</v>
      </c>
      <c r="AC1" s="4"/>
    </row>
    <row r="2" spans="1:31" s="6" customFormat="1" ht="19.5" customHeight="1" x14ac:dyDescent="0.4">
      <c r="A2" s="5"/>
      <c r="B2" s="87" t="s">
        <v>2</v>
      </c>
      <c r="C2" s="87"/>
      <c r="D2" s="87"/>
      <c r="E2" s="87"/>
      <c r="F2" s="87" t="s">
        <v>3</v>
      </c>
      <c r="G2" s="87"/>
      <c r="H2" s="87"/>
      <c r="I2" s="87" t="s">
        <v>4</v>
      </c>
      <c r="J2" s="87"/>
      <c r="K2" s="87"/>
      <c r="L2" s="89" t="s">
        <v>5</v>
      </c>
      <c r="M2" s="89" t="s">
        <v>6</v>
      </c>
      <c r="N2" s="87" t="s">
        <v>7</v>
      </c>
      <c r="O2" s="84" t="s">
        <v>8</v>
      </c>
      <c r="P2" s="84"/>
      <c r="Q2" s="84"/>
      <c r="R2" s="84"/>
      <c r="S2" s="84" t="s">
        <v>9</v>
      </c>
      <c r="T2" s="84"/>
      <c r="U2" s="84"/>
      <c r="V2" s="84"/>
      <c r="AB2" s="7"/>
      <c r="AC2" s="7"/>
    </row>
    <row r="3" spans="1:31" s="9" customFormat="1" ht="18" customHeight="1" x14ac:dyDescent="0.4">
      <c r="A3" s="8"/>
      <c r="B3" s="88"/>
      <c r="C3" s="88"/>
      <c r="D3" s="88"/>
      <c r="E3" s="88"/>
      <c r="F3" s="88"/>
      <c r="G3" s="88"/>
      <c r="H3" s="88"/>
      <c r="I3" s="88"/>
      <c r="J3" s="88"/>
      <c r="K3" s="88"/>
      <c r="L3" s="90"/>
      <c r="M3" s="90"/>
      <c r="N3" s="92"/>
      <c r="O3" s="83" t="s">
        <v>10</v>
      </c>
      <c r="P3" s="83"/>
      <c r="Q3" s="85" t="s">
        <v>11</v>
      </c>
      <c r="R3" s="85" t="s">
        <v>12</v>
      </c>
      <c r="S3" s="83" t="s">
        <v>13</v>
      </c>
      <c r="T3" s="83"/>
      <c r="U3" s="85" t="s">
        <v>14</v>
      </c>
      <c r="V3" s="85" t="s">
        <v>12</v>
      </c>
      <c r="AA3" s="6"/>
      <c r="AB3" s="7"/>
      <c r="AC3" s="7"/>
      <c r="AD3" s="6"/>
      <c r="AE3" s="6"/>
    </row>
    <row r="4" spans="1:31" s="9" customFormat="1" ht="31.2" x14ac:dyDescent="0.4">
      <c r="A4" s="8"/>
      <c r="B4" s="10" t="s">
        <v>15</v>
      </c>
      <c r="C4" s="10" t="s">
        <v>16</v>
      </c>
      <c r="D4" s="10" t="s">
        <v>17</v>
      </c>
      <c r="E4" s="10" t="s">
        <v>18</v>
      </c>
      <c r="F4" s="10" t="s">
        <v>19</v>
      </c>
      <c r="G4" s="10" t="s">
        <v>20</v>
      </c>
      <c r="H4" s="10" t="s">
        <v>17</v>
      </c>
      <c r="I4" s="11" t="s">
        <v>21</v>
      </c>
      <c r="J4" s="11" t="s">
        <v>22</v>
      </c>
      <c r="K4" s="11" t="s">
        <v>23</v>
      </c>
      <c r="L4" s="91"/>
      <c r="M4" s="91"/>
      <c r="N4" s="88"/>
      <c r="O4" s="12" t="s">
        <v>23</v>
      </c>
      <c r="P4" s="13" t="s">
        <v>24</v>
      </c>
      <c r="Q4" s="86"/>
      <c r="R4" s="86"/>
      <c r="S4" s="12" t="s">
        <v>23</v>
      </c>
      <c r="T4" s="13" t="s">
        <v>24</v>
      </c>
      <c r="U4" s="86"/>
      <c r="V4" s="86"/>
      <c r="AA4" s="6"/>
      <c r="AB4" s="7"/>
      <c r="AC4" s="7"/>
      <c r="AD4" s="6"/>
      <c r="AE4" s="6"/>
    </row>
    <row r="5" spans="1:31" s="9" customFormat="1" x14ac:dyDescent="0.4">
      <c r="A5" s="8"/>
      <c r="B5" s="10" t="s">
        <v>25</v>
      </c>
      <c r="C5" s="10" t="s">
        <v>26</v>
      </c>
      <c r="D5" s="10" t="s">
        <v>27</v>
      </c>
      <c r="E5" s="10" t="s">
        <v>28</v>
      </c>
      <c r="F5" s="10" t="s">
        <v>29</v>
      </c>
      <c r="G5" s="10" t="s">
        <v>30</v>
      </c>
      <c r="H5" s="10" t="s">
        <v>31</v>
      </c>
      <c r="I5" s="10" t="s">
        <v>32</v>
      </c>
      <c r="J5" s="10" t="s">
        <v>33</v>
      </c>
      <c r="K5" s="10" t="s">
        <v>34</v>
      </c>
      <c r="L5" s="10" t="s">
        <v>35</v>
      </c>
      <c r="M5" s="10" t="s">
        <v>36</v>
      </c>
      <c r="N5" s="10" t="s">
        <v>37</v>
      </c>
      <c r="O5" s="10" t="s">
        <v>38</v>
      </c>
      <c r="P5" s="10" t="s">
        <v>39</v>
      </c>
      <c r="Q5" s="10" t="s">
        <v>40</v>
      </c>
      <c r="R5" s="10" t="s">
        <v>41</v>
      </c>
      <c r="S5" s="10" t="s">
        <v>42</v>
      </c>
      <c r="T5" s="10" t="s">
        <v>43</v>
      </c>
      <c r="U5" s="10" t="s">
        <v>44</v>
      </c>
      <c r="V5" s="10" t="s">
        <v>45</v>
      </c>
      <c r="AA5" s="6"/>
      <c r="AB5" s="7"/>
      <c r="AC5" s="7"/>
      <c r="AD5" s="6"/>
      <c r="AE5" s="6"/>
    </row>
    <row r="6" spans="1:31" s="9" customFormat="1" ht="15" customHeight="1" x14ac:dyDescent="0.4">
      <c r="A6" s="8"/>
      <c r="B6" s="82" t="s">
        <v>46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3" t="s">
        <v>47</v>
      </c>
      <c r="P6" s="83"/>
      <c r="Q6" s="83"/>
      <c r="R6" s="83"/>
      <c r="S6" s="83"/>
      <c r="T6" s="83"/>
      <c r="U6" s="83"/>
      <c r="V6" s="83"/>
      <c r="AA6" s="6"/>
      <c r="AB6" s="7"/>
      <c r="AC6" s="7"/>
      <c r="AD6" s="6"/>
      <c r="AE6" s="6"/>
    </row>
    <row r="7" spans="1:31" s="20" customFormat="1" ht="15" customHeight="1" x14ac:dyDescent="0.35">
      <c r="A7" s="14">
        <v>1954</v>
      </c>
      <c r="B7" s="15">
        <v>3.5</v>
      </c>
      <c r="C7" s="15">
        <v>8.4</v>
      </c>
      <c r="D7" s="15">
        <f>B7-C7</f>
        <v>-4.9000000000000004</v>
      </c>
      <c r="E7" s="15">
        <v>-4.6000000000000005</v>
      </c>
      <c r="F7" s="15"/>
      <c r="G7" s="15"/>
      <c r="H7" s="15"/>
      <c r="I7" s="16"/>
      <c r="J7" s="16"/>
      <c r="K7" s="16"/>
      <c r="L7" s="15"/>
      <c r="M7" s="15"/>
      <c r="N7" s="17">
        <v>66.28</v>
      </c>
      <c r="O7" s="18">
        <f t="shared" ref="O7:O64" si="0">D7/N7*100</f>
        <v>-7.3928786964393494</v>
      </c>
      <c r="P7" s="18">
        <f t="shared" ref="P7:P29" si="1">E7/N7*100</f>
        <v>-6.9402534701267351</v>
      </c>
      <c r="Q7" s="17"/>
      <c r="R7" s="17"/>
      <c r="S7" s="17">
        <f t="shared" ref="S7:S64" si="2">D7/B7*100</f>
        <v>-140</v>
      </c>
      <c r="T7" s="19">
        <f t="shared" ref="T7:T29" si="3">E7/B7*100</f>
        <v>-131.42857142857144</v>
      </c>
      <c r="U7" s="19"/>
      <c r="V7" s="19"/>
      <c r="AA7" s="1"/>
      <c r="AB7" s="21">
        <v>1954</v>
      </c>
      <c r="AC7" s="22">
        <v>66.28</v>
      </c>
      <c r="AD7" s="1"/>
      <c r="AE7" s="1"/>
    </row>
    <row r="8" spans="1:31" s="20" customFormat="1" ht="15" customHeight="1" x14ac:dyDescent="0.35">
      <c r="A8" s="14">
        <v>1955</v>
      </c>
      <c r="B8" s="23">
        <v>9.1999999999999993</v>
      </c>
      <c r="C8" s="23">
        <v>12.9</v>
      </c>
      <c r="D8" s="23">
        <f t="shared" ref="D8:D64" si="4">B8-C8</f>
        <v>-3.7000000000000011</v>
      </c>
      <c r="E8" s="23">
        <v>-7.0000000000000009</v>
      </c>
      <c r="F8" s="23"/>
      <c r="G8" s="23"/>
      <c r="H8" s="23"/>
      <c r="I8" s="24"/>
      <c r="J8" s="24"/>
      <c r="K8" s="24"/>
      <c r="L8" s="23"/>
      <c r="M8" s="23"/>
      <c r="N8" s="17">
        <v>114.21</v>
      </c>
      <c r="O8" s="18">
        <f t="shared" si="0"/>
        <v>-3.239646265650995</v>
      </c>
      <c r="P8" s="18">
        <f t="shared" si="1"/>
        <v>-6.1290605025829619</v>
      </c>
      <c r="Q8" s="17"/>
      <c r="R8" s="17"/>
      <c r="S8" s="17">
        <f t="shared" si="2"/>
        <v>-40.217391304347835</v>
      </c>
      <c r="T8" s="19">
        <f t="shared" si="3"/>
        <v>-76.08695652173914</v>
      </c>
      <c r="U8" s="19"/>
      <c r="V8" s="19"/>
      <c r="AA8" s="1"/>
      <c r="AB8" s="21">
        <v>1955</v>
      </c>
      <c r="AC8" s="22">
        <v>114.21</v>
      </c>
      <c r="AD8" s="1"/>
      <c r="AE8" s="1"/>
    </row>
    <row r="9" spans="1:31" s="29" customFormat="1" ht="15" customHeight="1" x14ac:dyDescent="0.35">
      <c r="A9" s="25">
        <v>1956</v>
      </c>
      <c r="B9" s="26">
        <v>9.6</v>
      </c>
      <c r="C9" s="26">
        <v>18.600000000000001</v>
      </c>
      <c r="D9" s="26">
        <f t="shared" si="4"/>
        <v>-9.0000000000000018</v>
      </c>
      <c r="E9" s="26">
        <v>-11.000000000000002</v>
      </c>
      <c r="F9" s="26"/>
      <c r="G9" s="26"/>
      <c r="H9" s="26"/>
      <c r="I9" s="27"/>
      <c r="J9" s="27"/>
      <c r="K9" s="27"/>
      <c r="L9" s="26"/>
      <c r="M9" s="26"/>
      <c r="N9" s="17">
        <v>151.49</v>
      </c>
      <c r="O9" s="18">
        <f t="shared" si="0"/>
        <v>-5.9409862037098167</v>
      </c>
      <c r="P9" s="18">
        <f t="shared" si="1"/>
        <v>-7.2612053600897761</v>
      </c>
      <c r="Q9" s="17"/>
      <c r="R9" s="17"/>
      <c r="S9" s="17">
        <f t="shared" si="2"/>
        <v>-93.750000000000028</v>
      </c>
      <c r="T9" s="28">
        <f t="shared" si="3"/>
        <v>-114.58333333333334</v>
      </c>
      <c r="U9" s="28"/>
      <c r="V9" s="28"/>
      <c r="AA9" s="30"/>
      <c r="AB9" s="21">
        <v>1956</v>
      </c>
      <c r="AC9" s="22">
        <v>151.49</v>
      </c>
      <c r="AD9" s="30"/>
      <c r="AE9" s="30"/>
    </row>
    <row r="10" spans="1:31" s="20" customFormat="1" ht="15" customHeight="1" x14ac:dyDescent="0.35">
      <c r="A10" s="14">
        <v>1957</v>
      </c>
      <c r="B10" s="23">
        <v>20.399999999999999</v>
      </c>
      <c r="C10" s="23">
        <v>28.2</v>
      </c>
      <c r="D10" s="23">
        <f t="shared" si="4"/>
        <v>-7.8000000000000007</v>
      </c>
      <c r="E10" s="23">
        <v>-20.100000000000001</v>
      </c>
      <c r="F10" s="23"/>
      <c r="G10" s="23"/>
      <c r="H10" s="23"/>
      <c r="I10" s="24"/>
      <c r="J10" s="24"/>
      <c r="K10" s="24"/>
      <c r="L10" s="23"/>
      <c r="M10" s="23"/>
      <c r="N10" s="17">
        <v>198.42</v>
      </c>
      <c r="O10" s="18">
        <f t="shared" si="0"/>
        <v>-3.9310553371635928</v>
      </c>
      <c r="P10" s="17">
        <f t="shared" si="1"/>
        <v>-10.13002721499849</v>
      </c>
      <c r="Q10" s="17"/>
      <c r="R10" s="17"/>
      <c r="S10" s="17">
        <f t="shared" si="2"/>
        <v>-38.235294117647065</v>
      </c>
      <c r="T10" s="19">
        <f t="shared" si="3"/>
        <v>-98.529411764705898</v>
      </c>
      <c r="U10" s="19"/>
      <c r="V10" s="19"/>
      <c r="AA10" s="1"/>
      <c r="AB10" s="21">
        <v>1957</v>
      </c>
      <c r="AC10" s="22">
        <v>198.42</v>
      </c>
      <c r="AD10" s="1"/>
      <c r="AE10" s="1"/>
    </row>
    <row r="11" spans="1:31" s="20" customFormat="1" ht="15" customHeight="1" x14ac:dyDescent="0.35">
      <c r="A11" s="14">
        <v>1958</v>
      </c>
      <c r="B11" s="23">
        <v>36.799999999999997</v>
      </c>
      <c r="C11" s="23">
        <v>32.700000000000003</v>
      </c>
      <c r="D11" s="23">
        <f t="shared" si="4"/>
        <v>4.0999999999999943</v>
      </c>
      <c r="E11" s="23">
        <v>-20.600000000000009</v>
      </c>
      <c r="F11" s="23"/>
      <c r="G11" s="23"/>
      <c r="H11" s="23"/>
      <c r="I11" s="24"/>
      <c r="J11" s="24"/>
      <c r="K11" s="24"/>
      <c r="L11" s="23"/>
      <c r="M11" s="23"/>
      <c r="N11" s="17">
        <v>207.58</v>
      </c>
      <c r="O11" s="18">
        <f t="shared" si="0"/>
        <v>1.9751421138838008</v>
      </c>
      <c r="P11" s="18">
        <f t="shared" si="1"/>
        <v>-9.9238847673186275</v>
      </c>
      <c r="Q11" s="17"/>
      <c r="R11" s="17"/>
      <c r="S11" s="17">
        <f t="shared" si="2"/>
        <v>11.141304347826072</v>
      </c>
      <c r="T11" s="19">
        <f t="shared" si="3"/>
        <v>-55.978260869565247</v>
      </c>
      <c r="U11" s="19"/>
      <c r="V11" s="19"/>
      <c r="AA11" s="1"/>
      <c r="AB11" s="21">
        <v>1958</v>
      </c>
      <c r="AC11" s="22">
        <v>207.58</v>
      </c>
      <c r="AD11" s="1"/>
      <c r="AE11" s="1"/>
    </row>
    <row r="12" spans="1:31" s="20" customFormat="1" ht="15" customHeight="1" x14ac:dyDescent="0.35">
      <c r="A12" s="14">
        <v>1959</v>
      </c>
      <c r="B12" s="23">
        <v>40.4</v>
      </c>
      <c r="C12" s="23">
        <v>37.200000000000003</v>
      </c>
      <c r="D12" s="23">
        <f t="shared" si="4"/>
        <v>3.1999999999999957</v>
      </c>
      <c r="E12" s="23">
        <v>-17.300000000000004</v>
      </c>
      <c r="F12" s="23"/>
      <c r="G12" s="23"/>
      <c r="H12" s="23"/>
      <c r="I12" s="24"/>
      <c r="J12" s="24"/>
      <c r="K12" s="24"/>
      <c r="L12" s="23"/>
      <c r="M12" s="23"/>
      <c r="N12" s="17">
        <v>220.75</v>
      </c>
      <c r="O12" s="18">
        <f t="shared" si="0"/>
        <v>1.4496036240090582</v>
      </c>
      <c r="P12" s="18">
        <f t="shared" si="1"/>
        <v>-7.8369195922989823</v>
      </c>
      <c r="Q12" s="17"/>
      <c r="R12" s="17"/>
      <c r="S12" s="18">
        <f t="shared" si="2"/>
        <v>7.920792079207911</v>
      </c>
      <c r="T12" s="19">
        <f t="shared" si="3"/>
        <v>-42.821782178217831</v>
      </c>
      <c r="U12" s="19"/>
      <c r="V12" s="19"/>
      <c r="AA12" s="1"/>
      <c r="AB12" s="21">
        <v>1959</v>
      </c>
      <c r="AC12" s="22">
        <v>220.75</v>
      </c>
      <c r="AD12" s="1"/>
      <c r="AE12" s="1"/>
    </row>
    <row r="13" spans="1:31" s="20" customFormat="1" ht="15" customHeight="1" x14ac:dyDescent="0.35">
      <c r="A13" s="14">
        <v>1960</v>
      </c>
      <c r="B13" s="23">
        <v>39</v>
      </c>
      <c r="C13" s="23">
        <v>33.700000000000003</v>
      </c>
      <c r="D13" s="23">
        <f t="shared" si="4"/>
        <v>5.2999999999999972</v>
      </c>
      <c r="E13" s="23">
        <v>-10.200000000000003</v>
      </c>
      <c r="F13" s="23"/>
      <c r="G13" s="23"/>
      <c r="H13" s="23"/>
      <c r="I13" s="24"/>
      <c r="J13" s="24"/>
      <c r="K13" s="24"/>
      <c r="L13" s="23"/>
      <c r="M13" s="23"/>
      <c r="N13" s="17">
        <v>249.84</v>
      </c>
      <c r="O13" s="18">
        <f t="shared" si="0"/>
        <v>2.1213576689080997</v>
      </c>
      <c r="P13" s="18">
        <f t="shared" si="1"/>
        <v>-4.0826128722382338</v>
      </c>
      <c r="Q13" s="17"/>
      <c r="R13" s="17"/>
      <c r="S13" s="17">
        <f t="shared" si="2"/>
        <v>13.589743589743582</v>
      </c>
      <c r="T13" s="19">
        <f t="shared" si="3"/>
        <v>-26.15384615384616</v>
      </c>
      <c r="U13" s="19"/>
      <c r="V13" s="19"/>
      <c r="AA13" s="1"/>
      <c r="AB13" s="21">
        <v>1960</v>
      </c>
      <c r="AC13" s="22">
        <v>249.84</v>
      </c>
      <c r="AD13" s="1"/>
      <c r="AE13" s="1"/>
    </row>
    <row r="14" spans="1:31" s="20" customFormat="1" ht="15" customHeight="1" x14ac:dyDescent="0.35">
      <c r="A14" s="14">
        <v>1961</v>
      </c>
      <c r="B14" s="23">
        <v>55.2</v>
      </c>
      <c r="C14" s="23">
        <v>47.7</v>
      </c>
      <c r="D14" s="23">
        <f t="shared" si="4"/>
        <v>7.5</v>
      </c>
      <c r="E14" s="23">
        <v>-27.6</v>
      </c>
      <c r="F14" s="23"/>
      <c r="G14" s="23"/>
      <c r="H14" s="23"/>
      <c r="I14" s="24"/>
      <c r="J14" s="24"/>
      <c r="K14" s="24"/>
      <c r="L14" s="23"/>
      <c r="M14" s="23"/>
      <c r="N14" s="17">
        <v>301.64999999999998</v>
      </c>
      <c r="O14" s="18">
        <f t="shared" si="0"/>
        <v>2.4863252113376433</v>
      </c>
      <c r="P14" s="18">
        <f t="shared" si="1"/>
        <v>-9.1496767777225276</v>
      </c>
      <c r="Q14" s="17"/>
      <c r="R14" s="17"/>
      <c r="S14" s="17">
        <f t="shared" si="2"/>
        <v>13.586956521739129</v>
      </c>
      <c r="T14" s="19">
        <f t="shared" si="3"/>
        <v>-50</v>
      </c>
      <c r="U14" s="19"/>
      <c r="V14" s="19"/>
      <c r="AA14" s="1"/>
      <c r="AB14" s="21">
        <v>1961</v>
      </c>
      <c r="AC14" s="22">
        <v>301.64999999999998</v>
      </c>
      <c r="AD14" s="1"/>
      <c r="AE14" s="1"/>
    </row>
    <row r="15" spans="1:31" s="20" customFormat="1" ht="15" customHeight="1" x14ac:dyDescent="0.35">
      <c r="A15" s="14">
        <v>1962</v>
      </c>
      <c r="B15" s="23">
        <v>62.300000000000004</v>
      </c>
      <c r="C15" s="23">
        <v>71.7</v>
      </c>
      <c r="D15" s="23">
        <f t="shared" si="4"/>
        <v>-9.3999999999999986</v>
      </c>
      <c r="E15" s="23">
        <v>-39.799999999999997</v>
      </c>
      <c r="F15" s="23"/>
      <c r="G15" s="23"/>
      <c r="H15" s="23"/>
      <c r="I15" s="24"/>
      <c r="J15" s="24"/>
      <c r="K15" s="24"/>
      <c r="L15" s="23"/>
      <c r="M15" s="23"/>
      <c r="N15" s="17">
        <v>365.81</v>
      </c>
      <c r="O15" s="18">
        <f t="shared" si="0"/>
        <v>-2.5696399770372595</v>
      </c>
      <c r="P15" s="17">
        <f t="shared" si="1"/>
        <v>-10.879965009157759</v>
      </c>
      <c r="Q15" s="17"/>
      <c r="R15" s="17"/>
      <c r="S15" s="17">
        <f t="shared" si="2"/>
        <v>-15.088282504012836</v>
      </c>
      <c r="T15" s="19">
        <f t="shared" si="3"/>
        <v>-63.884430176564997</v>
      </c>
      <c r="U15" s="19"/>
      <c r="V15" s="19"/>
      <c r="AA15" s="1"/>
      <c r="AB15" s="21">
        <v>1962</v>
      </c>
      <c r="AC15" s="22">
        <v>365.81</v>
      </c>
      <c r="AD15" s="1"/>
      <c r="AE15" s="1"/>
    </row>
    <row r="16" spans="1:31" s="20" customFormat="1" ht="15" customHeight="1" x14ac:dyDescent="0.35">
      <c r="A16" s="14">
        <v>1963</v>
      </c>
      <c r="B16" s="23">
        <v>64.8</v>
      </c>
      <c r="C16" s="23">
        <v>59.7</v>
      </c>
      <c r="D16" s="23">
        <f t="shared" si="4"/>
        <v>5.0999999999999943</v>
      </c>
      <c r="E16" s="23">
        <v>-26.800000000000004</v>
      </c>
      <c r="F16" s="23"/>
      <c r="G16" s="23"/>
      <c r="H16" s="23"/>
      <c r="I16" s="24"/>
      <c r="J16" s="24"/>
      <c r="K16" s="24"/>
      <c r="L16" s="23"/>
      <c r="M16" s="23"/>
      <c r="N16" s="17">
        <v>518.47</v>
      </c>
      <c r="O16" s="18">
        <f t="shared" si="0"/>
        <v>0.98366347136767696</v>
      </c>
      <c r="P16" s="18">
        <f t="shared" si="1"/>
        <v>-5.1690551044419166</v>
      </c>
      <c r="Q16" s="17"/>
      <c r="R16" s="17"/>
      <c r="S16" s="18">
        <f t="shared" si="2"/>
        <v>7.8703703703703622</v>
      </c>
      <c r="T16" s="19">
        <f t="shared" si="3"/>
        <v>-41.358024691358032</v>
      </c>
      <c r="U16" s="19"/>
      <c r="V16" s="19"/>
      <c r="AA16" s="1"/>
      <c r="AB16" s="21">
        <v>1963</v>
      </c>
      <c r="AC16" s="22">
        <v>518.47</v>
      </c>
      <c r="AD16" s="1"/>
      <c r="AE16" s="1"/>
    </row>
    <row r="17" spans="1:31" s="20" customFormat="1" ht="15" customHeight="1" x14ac:dyDescent="0.35">
      <c r="A17" s="14">
        <v>1964</v>
      </c>
      <c r="B17" s="23">
        <v>68.8</v>
      </c>
      <c r="C17" s="23">
        <v>63.7</v>
      </c>
      <c r="D17" s="23">
        <f t="shared" si="4"/>
        <v>5.0999999999999943</v>
      </c>
      <c r="E17" s="23">
        <v>-25.100000000000005</v>
      </c>
      <c r="F17" s="23"/>
      <c r="G17" s="23"/>
      <c r="H17" s="23"/>
      <c r="I17" s="24"/>
      <c r="J17" s="24"/>
      <c r="K17" s="24"/>
      <c r="L17" s="23"/>
      <c r="M17" s="23"/>
      <c r="N17" s="17">
        <v>739.59</v>
      </c>
      <c r="O17" s="18">
        <f t="shared" si="0"/>
        <v>0.68957124893522004</v>
      </c>
      <c r="P17" s="18">
        <f t="shared" si="1"/>
        <v>-3.3937722251517739</v>
      </c>
      <c r="Q17" s="17"/>
      <c r="R17" s="17"/>
      <c r="S17" s="18">
        <f t="shared" si="2"/>
        <v>7.4127906976744109</v>
      </c>
      <c r="T17" s="19">
        <f t="shared" si="3"/>
        <v>-36.482558139534895</v>
      </c>
      <c r="U17" s="19"/>
      <c r="V17" s="19"/>
      <c r="AA17" s="1"/>
      <c r="AB17" s="21">
        <v>1964</v>
      </c>
      <c r="AC17" s="22">
        <v>739.59</v>
      </c>
      <c r="AD17" s="1"/>
      <c r="AE17" s="1"/>
    </row>
    <row r="18" spans="1:31" s="20" customFormat="1" ht="15" customHeight="1" x14ac:dyDescent="0.35">
      <c r="A18" s="14">
        <v>1965</v>
      </c>
      <c r="B18" s="23">
        <v>89.3</v>
      </c>
      <c r="C18" s="23">
        <v>89.3</v>
      </c>
      <c r="D18" s="23">
        <f t="shared" si="4"/>
        <v>0</v>
      </c>
      <c r="E18" s="23">
        <v>-28.6</v>
      </c>
      <c r="F18" s="23"/>
      <c r="G18" s="23"/>
      <c r="H18" s="23"/>
      <c r="I18" s="24"/>
      <c r="J18" s="24"/>
      <c r="K18" s="24"/>
      <c r="L18" s="23"/>
      <c r="M18" s="23"/>
      <c r="N18" s="17">
        <v>831.25</v>
      </c>
      <c r="O18" s="18">
        <f t="shared" si="0"/>
        <v>0</v>
      </c>
      <c r="P18" s="18">
        <f t="shared" si="1"/>
        <v>-3.4406015037593987</v>
      </c>
      <c r="Q18" s="17"/>
      <c r="R18" s="17"/>
      <c r="S18" s="18">
        <f t="shared" si="2"/>
        <v>0</v>
      </c>
      <c r="T18" s="19">
        <f t="shared" si="3"/>
        <v>-32.026875699888016</v>
      </c>
      <c r="U18" s="19"/>
      <c r="V18" s="19"/>
      <c r="AA18" s="1"/>
      <c r="AB18" s="21">
        <v>1965</v>
      </c>
      <c r="AC18" s="22">
        <v>831.25</v>
      </c>
      <c r="AD18" s="1"/>
      <c r="AE18" s="1"/>
    </row>
    <row r="19" spans="1:31" s="20" customFormat="1" ht="15" customHeight="1" x14ac:dyDescent="0.35">
      <c r="A19" s="14">
        <v>1966</v>
      </c>
      <c r="B19" s="23">
        <v>164.79999999999998</v>
      </c>
      <c r="C19" s="23">
        <v>160.1</v>
      </c>
      <c r="D19" s="23">
        <f t="shared" si="4"/>
        <v>4.6999999999999886</v>
      </c>
      <c r="E19" s="23">
        <v>-36.900000000000013</v>
      </c>
      <c r="F19" s="23"/>
      <c r="G19" s="23"/>
      <c r="H19" s="23"/>
      <c r="I19" s="24"/>
      <c r="J19" s="24"/>
      <c r="K19" s="24"/>
      <c r="L19" s="23"/>
      <c r="M19" s="23"/>
      <c r="N19" s="17">
        <v>1065.8699999999999</v>
      </c>
      <c r="O19" s="18">
        <f t="shared" si="0"/>
        <v>0.44095433777102172</v>
      </c>
      <c r="P19" s="18">
        <f t="shared" si="1"/>
        <v>-3.4619606518618609</v>
      </c>
      <c r="Q19" s="17"/>
      <c r="R19" s="17"/>
      <c r="S19" s="18">
        <f t="shared" si="2"/>
        <v>2.851941747572809</v>
      </c>
      <c r="T19" s="19">
        <f t="shared" si="3"/>
        <v>-22.390776699029136</v>
      </c>
      <c r="U19" s="19"/>
      <c r="V19" s="19"/>
      <c r="AA19" s="1"/>
      <c r="AB19" s="21">
        <v>1966</v>
      </c>
      <c r="AC19" s="22">
        <v>1065.8699999999999</v>
      </c>
      <c r="AD19" s="1"/>
      <c r="AE19" s="1"/>
    </row>
    <row r="20" spans="1:31" s="20" customFormat="1" ht="15" customHeight="1" x14ac:dyDescent="0.35">
      <c r="A20" s="14">
        <v>1967</v>
      </c>
      <c r="B20" s="23">
        <v>214.6</v>
      </c>
      <c r="C20" s="23">
        <v>207.8</v>
      </c>
      <c r="D20" s="23">
        <f t="shared" si="4"/>
        <v>6.7999999999999829</v>
      </c>
      <c r="E20" s="23">
        <v>-32.300000000000018</v>
      </c>
      <c r="F20" s="23"/>
      <c r="G20" s="23"/>
      <c r="H20" s="23"/>
      <c r="I20" s="24"/>
      <c r="J20" s="24"/>
      <c r="K20" s="24"/>
      <c r="L20" s="23"/>
      <c r="M20" s="23"/>
      <c r="N20" s="17">
        <v>1313.26</v>
      </c>
      <c r="O20" s="18">
        <f t="shared" si="0"/>
        <v>0.51779540989598272</v>
      </c>
      <c r="P20" s="18">
        <f t="shared" si="1"/>
        <v>-2.4595281970059255</v>
      </c>
      <c r="Q20" s="17"/>
      <c r="R20" s="17"/>
      <c r="S20" s="18">
        <f t="shared" si="2"/>
        <v>3.1686859273066088</v>
      </c>
      <c r="T20" s="19">
        <f t="shared" si="3"/>
        <v>-15.05125815470644</v>
      </c>
      <c r="U20" s="19"/>
      <c r="V20" s="19"/>
      <c r="AA20" s="1"/>
      <c r="AB20" s="21">
        <v>1967</v>
      </c>
      <c r="AC20" s="22">
        <v>1313.26</v>
      </c>
      <c r="AD20" s="1"/>
      <c r="AE20" s="1"/>
    </row>
    <row r="21" spans="1:31" s="20" customFormat="1" ht="15" customHeight="1" x14ac:dyDescent="0.35">
      <c r="A21" s="14">
        <v>1968</v>
      </c>
      <c r="B21" s="23">
        <v>318.29999999999995</v>
      </c>
      <c r="C21" s="23">
        <v>288.2</v>
      </c>
      <c r="D21" s="23">
        <f t="shared" si="4"/>
        <v>30.099999999999966</v>
      </c>
      <c r="E21" s="23">
        <v>-29.900000000000034</v>
      </c>
      <c r="F21" s="23"/>
      <c r="G21" s="23"/>
      <c r="H21" s="23"/>
      <c r="I21" s="24"/>
      <c r="J21" s="24"/>
      <c r="K21" s="24"/>
      <c r="L21" s="23"/>
      <c r="M21" s="23"/>
      <c r="N21" s="17">
        <v>1692.34</v>
      </c>
      <c r="O21" s="18">
        <f t="shared" si="0"/>
        <v>1.778602408499472</v>
      </c>
      <c r="P21" s="18">
        <f t="shared" si="1"/>
        <v>-1.7667844522968219</v>
      </c>
      <c r="Q21" s="17"/>
      <c r="R21" s="17"/>
      <c r="S21" s="18">
        <f t="shared" si="2"/>
        <v>9.4564875903235848</v>
      </c>
      <c r="T21" s="31">
        <f t="shared" si="3"/>
        <v>-9.3936537857367384</v>
      </c>
      <c r="U21" s="19"/>
      <c r="V21" s="19"/>
      <c r="AA21" s="1"/>
      <c r="AB21" s="21">
        <v>1968</v>
      </c>
      <c r="AC21" s="22">
        <v>1692.34</v>
      </c>
      <c r="AD21" s="1"/>
      <c r="AE21" s="1"/>
    </row>
    <row r="22" spans="1:31" s="20" customFormat="1" ht="15" customHeight="1" x14ac:dyDescent="0.35">
      <c r="A22" s="14">
        <v>1969</v>
      </c>
      <c r="B22" s="23">
        <v>405.79999999999995</v>
      </c>
      <c r="C22" s="23">
        <v>416.9</v>
      </c>
      <c r="D22" s="23">
        <f t="shared" si="4"/>
        <v>-11.100000000000023</v>
      </c>
      <c r="E22" s="23">
        <v>-33.500000000000021</v>
      </c>
      <c r="F22" s="23"/>
      <c r="G22" s="23"/>
      <c r="H22" s="23"/>
      <c r="I22" s="24"/>
      <c r="J22" s="24"/>
      <c r="K22" s="24"/>
      <c r="L22" s="23"/>
      <c r="M22" s="23"/>
      <c r="N22" s="17">
        <v>2211.86</v>
      </c>
      <c r="O22" s="18">
        <f t="shared" si="0"/>
        <v>-0.50184008029441385</v>
      </c>
      <c r="P22" s="18">
        <f t="shared" si="1"/>
        <v>-1.5145624044921477</v>
      </c>
      <c r="Q22" s="17"/>
      <c r="R22" s="17"/>
      <c r="S22" s="18">
        <f t="shared" si="2"/>
        <v>-2.7353376047314004</v>
      </c>
      <c r="T22" s="31">
        <f t="shared" si="3"/>
        <v>-8.2552981764416025</v>
      </c>
      <c r="U22" s="19"/>
      <c r="V22" s="19"/>
      <c r="AA22" s="1"/>
      <c r="AB22" s="21">
        <v>1969</v>
      </c>
      <c r="AC22" s="22">
        <v>2211.86</v>
      </c>
      <c r="AD22" s="1"/>
      <c r="AE22" s="1"/>
    </row>
    <row r="23" spans="1:31" x14ac:dyDescent="0.35">
      <c r="A23" s="14">
        <v>1970</v>
      </c>
      <c r="B23" s="32">
        <v>447</v>
      </c>
      <c r="C23" s="32">
        <v>468.7</v>
      </c>
      <c r="D23" s="32">
        <f t="shared" si="4"/>
        <v>-21.699999999999989</v>
      </c>
      <c r="E23" s="32">
        <v>-49.7</v>
      </c>
      <c r="F23" s="32">
        <v>487.6</v>
      </c>
      <c r="G23" s="32">
        <v>515.4</v>
      </c>
      <c r="H23" s="32">
        <f t="shared" ref="H23:H68" si="5">F23-G23</f>
        <v>-27.799999999999955</v>
      </c>
      <c r="I23" s="33"/>
      <c r="J23" s="33"/>
      <c r="K23" s="33"/>
      <c r="L23" s="32"/>
      <c r="M23" s="32"/>
      <c r="N23" s="17">
        <v>2794.8</v>
      </c>
      <c r="O23" s="18">
        <f t="shared" si="0"/>
        <v>-0.77644196364677209</v>
      </c>
      <c r="P23" s="18">
        <f t="shared" si="1"/>
        <v>-1.7783025619006725</v>
      </c>
      <c r="Q23" s="18">
        <f t="shared" ref="Q23:Q68" si="6">H23/N23*100</f>
        <v>-0.99470445112351347</v>
      </c>
      <c r="R23" s="18"/>
      <c r="S23" s="18">
        <f t="shared" si="2"/>
        <v>-4.8545861297539119</v>
      </c>
      <c r="T23" s="19">
        <f t="shared" si="3"/>
        <v>-11.118568232662193</v>
      </c>
      <c r="U23" s="31">
        <f t="shared" ref="U23:U68" si="7">H23/F23*100</f>
        <v>-5.7013945857259953</v>
      </c>
      <c r="V23" s="32"/>
      <c r="AB23" s="21">
        <v>1970</v>
      </c>
      <c r="AC23" s="22">
        <v>2794.8</v>
      </c>
    </row>
    <row r="24" spans="1:31" x14ac:dyDescent="0.35">
      <c r="A24" s="14">
        <v>1971</v>
      </c>
      <c r="B24" s="32">
        <v>538.1</v>
      </c>
      <c r="C24" s="32">
        <v>548.5</v>
      </c>
      <c r="D24" s="32">
        <f t="shared" si="4"/>
        <v>-10.399999999999977</v>
      </c>
      <c r="E24" s="32">
        <v>-34.6</v>
      </c>
      <c r="F24" s="32">
        <v>565.70000000000005</v>
      </c>
      <c r="G24" s="32">
        <v>642.1</v>
      </c>
      <c r="H24" s="32">
        <f t="shared" si="5"/>
        <v>-76.399999999999977</v>
      </c>
      <c r="I24" s="33"/>
      <c r="J24" s="33"/>
      <c r="K24" s="33"/>
      <c r="L24" s="32"/>
      <c r="M24" s="32"/>
      <c r="N24" s="17">
        <v>3433.3</v>
      </c>
      <c r="O24" s="18">
        <f t="shared" si="0"/>
        <v>-0.30291556228701183</v>
      </c>
      <c r="P24" s="18">
        <f t="shared" si="1"/>
        <v>-1.0077767745317916</v>
      </c>
      <c r="Q24" s="18">
        <f t="shared" si="6"/>
        <v>-2.2252643229545908</v>
      </c>
      <c r="R24" s="18"/>
      <c r="S24" s="18">
        <f t="shared" si="2"/>
        <v>-1.9327262590596499</v>
      </c>
      <c r="T24" s="31">
        <f t="shared" si="3"/>
        <v>-6.4300315926407725</v>
      </c>
      <c r="U24" s="19">
        <f t="shared" si="7"/>
        <v>-13.505391550291668</v>
      </c>
      <c r="V24" s="32"/>
      <c r="AB24" s="21">
        <v>1971</v>
      </c>
      <c r="AC24" s="22">
        <v>3433.3</v>
      </c>
    </row>
    <row r="25" spans="1:31" x14ac:dyDescent="0.35">
      <c r="A25" s="14">
        <v>1972</v>
      </c>
      <c r="B25" s="32">
        <v>585.1</v>
      </c>
      <c r="C25" s="32">
        <v>746.2</v>
      </c>
      <c r="D25" s="32">
        <f t="shared" si="4"/>
        <v>-161.10000000000002</v>
      </c>
      <c r="E25" s="32">
        <v>-188.1</v>
      </c>
      <c r="F25" s="32">
        <v>654</v>
      </c>
      <c r="G25" s="32">
        <v>846.5</v>
      </c>
      <c r="H25" s="32">
        <f t="shared" si="5"/>
        <v>-192.5</v>
      </c>
      <c r="I25" s="33"/>
      <c r="J25" s="33"/>
      <c r="K25" s="33"/>
      <c r="L25" s="32"/>
      <c r="M25" s="32"/>
      <c r="N25" s="17">
        <v>4259.8</v>
      </c>
      <c r="O25" s="18">
        <f t="shared" si="0"/>
        <v>-3.7818676933189357</v>
      </c>
      <c r="P25" s="18">
        <f t="shared" si="1"/>
        <v>-4.415700267618198</v>
      </c>
      <c r="Q25" s="18">
        <f t="shared" si="6"/>
        <v>-4.5189915019484479</v>
      </c>
      <c r="R25" s="18"/>
      <c r="S25" s="17">
        <f t="shared" si="2"/>
        <v>-27.533754913689972</v>
      </c>
      <c r="T25" s="19">
        <f t="shared" si="3"/>
        <v>-32.148350709280457</v>
      </c>
      <c r="U25" s="19">
        <f t="shared" si="7"/>
        <v>-29.434250764525991</v>
      </c>
      <c r="V25" s="32"/>
      <c r="AB25" s="21">
        <v>1972</v>
      </c>
      <c r="AC25" s="22">
        <v>4259.8</v>
      </c>
    </row>
    <row r="26" spans="1:31" x14ac:dyDescent="0.35">
      <c r="A26" s="14">
        <v>1973</v>
      </c>
      <c r="B26" s="32">
        <v>694.5</v>
      </c>
      <c r="C26" s="32">
        <v>721.2</v>
      </c>
      <c r="D26" s="32">
        <f t="shared" si="4"/>
        <v>-26.700000000000045</v>
      </c>
      <c r="E26" s="32">
        <v>-42.4</v>
      </c>
      <c r="F26" s="32">
        <v>757.7</v>
      </c>
      <c r="G26" s="32">
        <v>844.7</v>
      </c>
      <c r="H26" s="32">
        <f t="shared" si="5"/>
        <v>-87</v>
      </c>
      <c r="I26" s="33"/>
      <c r="J26" s="33"/>
      <c r="K26" s="33"/>
      <c r="L26" s="32"/>
      <c r="M26" s="32"/>
      <c r="N26" s="17">
        <v>5513.5</v>
      </c>
      <c r="O26" s="18">
        <f t="shared" si="0"/>
        <v>-0.48426589280856169</v>
      </c>
      <c r="P26" s="18">
        <f t="shared" si="1"/>
        <v>-0.76902149269973707</v>
      </c>
      <c r="Q26" s="18">
        <f t="shared" si="6"/>
        <v>-1.577945043982951</v>
      </c>
      <c r="R26" s="18"/>
      <c r="S26" s="18">
        <f t="shared" si="2"/>
        <v>-3.8444924406047583</v>
      </c>
      <c r="T26" s="31">
        <f t="shared" si="3"/>
        <v>-6.1051115910727143</v>
      </c>
      <c r="U26" s="19">
        <f t="shared" si="7"/>
        <v>-11.482116932823017</v>
      </c>
      <c r="V26" s="32"/>
      <c r="AB26" s="21">
        <v>1973</v>
      </c>
      <c r="AC26" s="22">
        <v>5513.5</v>
      </c>
    </row>
    <row r="27" spans="1:31" x14ac:dyDescent="0.35">
      <c r="A27" s="14">
        <v>1974</v>
      </c>
      <c r="B27" s="32">
        <v>1038.7</v>
      </c>
      <c r="C27" s="32">
        <v>1203</v>
      </c>
      <c r="D27" s="32">
        <f t="shared" si="4"/>
        <v>-164.29999999999995</v>
      </c>
      <c r="E27" s="32">
        <v>-177.20000000000002</v>
      </c>
      <c r="F27" s="32">
        <v>1117.7</v>
      </c>
      <c r="G27" s="32">
        <v>1418.6</v>
      </c>
      <c r="H27" s="32">
        <f t="shared" si="5"/>
        <v>-300.89999999999986</v>
      </c>
      <c r="I27" s="33"/>
      <c r="J27" s="33"/>
      <c r="K27" s="33"/>
      <c r="L27" s="32"/>
      <c r="M27" s="32"/>
      <c r="N27" s="17">
        <v>7879.9</v>
      </c>
      <c r="O27" s="18">
        <f t="shared" si="0"/>
        <v>-2.0850518407593999</v>
      </c>
      <c r="P27" s="18">
        <f t="shared" si="1"/>
        <v>-2.2487595020241375</v>
      </c>
      <c r="Q27" s="18">
        <f t="shared" si="6"/>
        <v>-3.8185763778728141</v>
      </c>
      <c r="R27" s="18"/>
      <c r="S27" s="17">
        <f t="shared" si="2"/>
        <v>-15.817849234620192</v>
      </c>
      <c r="T27" s="19">
        <f t="shared" si="3"/>
        <v>-17.059786271300663</v>
      </c>
      <c r="U27" s="19">
        <f t="shared" si="7"/>
        <v>-26.921356356804139</v>
      </c>
      <c r="V27" s="32"/>
      <c r="AB27" s="21">
        <v>1974</v>
      </c>
      <c r="AC27" s="22">
        <v>7879.9</v>
      </c>
    </row>
    <row r="28" spans="1:31" x14ac:dyDescent="0.35">
      <c r="A28" s="14">
        <v>1975</v>
      </c>
      <c r="B28" s="32">
        <v>1563.6</v>
      </c>
      <c r="C28" s="32">
        <v>1765.3</v>
      </c>
      <c r="D28" s="32">
        <f t="shared" si="4"/>
        <v>-201.70000000000005</v>
      </c>
      <c r="E28" s="32">
        <v>-216.2</v>
      </c>
      <c r="F28" s="32">
        <v>1692.5</v>
      </c>
      <c r="G28" s="32">
        <v>2158.6</v>
      </c>
      <c r="H28" s="32">
        <f t="shared" si="5"/>
        <v>-466.09999999999991</v>
      </c>
      <c r="I28" s="33"/>
      <c r="J28" s="33"/>
      <c r="K28" s="33"/>
      <c r="L28" s="32"/>
      <c r="M28" s="32"/>
      <c r="N28" s="17">
        <v>10505.1</v>
      </c>
      <c r="O28" s="18">
        <f t="shared" si="0"/>
        <v>-1.9200197999067123</v>
      </c>
      <c r="P28" s="18">
        <f t="shared" si="1"/>
        <v>-2.0580479957354045</v>
      </c>
      <c r="Q28" s="18">
        <f t="shared" si="6"/>
        <v>-4.4368925569485285</v>
      </c>
      <c r="R28" s="18"/>
      <c r="S28" s="17">
        <f t="shared" si="2"/>
        <v>-12.899718598106935</v>
      </c>
      <c r="T28" s="19">
        <f t="shared" si="3"/>
        <v>-13.827065745715018</v>
      </c>
      <c r="U28" s="19">
        <f t="shared" si="7"/>
        <v>-27.539143279172819</v>
      </c>
      <c r="V28" s="32"/>
      <c r="AB28" s="21">
        <v>1975</v>
      </c>
      <c r="AC28" s="22">
        <v>10505.1</v>
      </c>
    </row>
    <row r="29" spans="1:31" x14ac:dyDescent="0.35">
      <c r="A29" s="14">
        <v>1976</v>
      </c>
      <c r="B29" s="32">
        <v>2326.6</v>
      </c>
      <c r="C29" s="32">
        <v>2518.9</v>
      </c>
      <c r="D29" s="32">
        <f t="shared" si="4"/>
        <v>-192.30000000000018</v>
      </c>
      <c r="E29" s="32">
        <v>-194</v>
      </c>
      <c r="F29" s="32">
        <v>2511.4</v>
      </c>
      <c r="G29" s="32">
        <v>2909.7</v>
      </c>
      <c r="H29" s="32">
        <f t="shared" si="5"/>
        <v>-398.29999999999973</v>
      </c>
      <c r="I29" s="33"/>
      <c r="J29" s="33"/>
      <c r="K29" s="33"/>
      <c r="L29" s="32"/>
      <c r="M29" s="32"/>
      <c r="N29" s="17">
        <v>14413.2</v>
      </c>
      <c r="O29" s="18">
        <f t="shared" si="0"/>
        <v>-1.3341936558155036</v>
      </c>
      <c r="P29" s="18">
        <f t="shared" si="1"/>
        <v>-1.3459883995226598</v>
      </c>
      <c r="Q29" s="18">
        <f t="shared" si="6"/>
        <v>-2.7634390697416236</v>
      </c>
      <c r="R29" s="18"/>
      <c r="S29" s="17">
        <f t="shared" si="2"/>
        <v>-8.2652798074443474</v>
      </c>
      <c r="T29" s="31">
        <f t="shared" si="3"/>
        <v>-8.3383478036619962</v>
      </c>
      <c r="U29" s="19">
        <f t="shared" si="7"/>
        <v>-15.859679859839121</v>
      </c>
      <c r="V29" s="32"/>
      <c r="AB29" s="21">
        <v>1976</v>
      </c>
      <c r="AC29" s="22">
        <v>14413.2</v>
      </c>
      <c r="AE29" s="34"/>
    </row>
    <row r="30" spans="1:31" x14ac:dyDescent="0.35">
      <c r="A30" s="14">
        <v>1977</v>
      </c>
      <c r="B30" s="32">
        <v>2958.4</v>
      </c>
      <c r="C30" s="32">
        <v>3274.4</v>
      </c>
      <c r="D30" s="32">
        <f t="shared" si="4"/>
        <v>-316</v>
      </c>
      <c r="E30" s="32"/>
      <c r="F30" s="32">
        <v>3184.9</v>
      </c>
      <c r="G30" s="32">
        <v>3660.5</v>
      </c>
      <c r="H30" s="32">
        <f t="shared" si="5"/>
        <v>-475.59999999999991</v>
      </c>
      <c r="I30" s="33"/>
      <c r="J30" s="33"/>
      <c r="K30" s="33"/>
      <c r="L30" s="32"/>
      <c r="M30" s="32"/>
      <c r="N30" s="17">
        <v>18520.3</v>
      </c>
      <c r="O30" s="18">
        <f t="shared" si="0"/>
        <v>-1.7062358601102574</v>
      </c>
      <c r="P30" s="18"/>
      <c r="Q30" s="18">
        <f t="shared" si="6"/>
        <v>-2.5679929590773365</v>
      </c>
      <c r="R30" s="18"/>
      <c r="S30" s="17">
        <f t="shared" si="2"/>
        <v>-10.681449432125472</v>
      </c>
      <c r="T30" s="32"/>
      <c r="U30" s="19">
        <f t="shared" si="7"/>
        <v>-14.932964928255203</v>
      </c>
      <c r="V30" s="32"/>
      <c r="AB30" s="21">
        <v>1977</v>
      </c>
      <c r="AC30" s="22">
        <v>18520.3</v>
      </c>
      <c r="AE30" s="34"/>
    </row>
    <row r="31" spans="1:31" x14ac:dyDescent="0.35">
      <c r="A31" s="14">
        <v>1978</v>
      </c>
      <c r="B31" s="32">
        <v>4107.7</v>
      </c>
      <c r="C31" s="32">
        <v>4408</v>
      </c>
      <c r="D31" s="32">
        <f t="shared" si="4"/>
        <v>-300.30000000000018</v>
      </c>
      <c r="E31" s="32"/>
      <c r="F31" s="32">
        <v>4385.2</v>
      </c>
      <c r="G31" s="32">
        <v>5001</v>
      </c>
      <c r="H31" s="32">
        <f t="shared" si="5"/>
        <v>-615.80000000000018</v>
      </c>
      <c r="I31" s="33"/>
      <c r="J31" s="33"/>
      <c r="K31" s="33"/>
      <c r="L31" s="32"/>
      <c r="M31" s="32"/>
      <c r="N31" s="17">
        <v>25023.1</v>
      </c>
      <c r="O31" s="18">
        <f t="shared" si="0"/>
        <v>-1.2000911158089933</v>
      </c>
      <c r="P31" s="18"/>
      <c r="Q31" s="18">
        <f t="shared" si="6"/>
        <v>-2.4609261042796464</v>
      </c>
      <c r="R31" s="18"/>
      <c r="S31" s="18">
        <f t="shared" si="2"/>
        <v>-7.3106604669279696</v>
      </c>
      <c r="T31" s="32"/>
      <c r="U31" s="19">
        <f t="shared" si="7"/>
        <v>-14.042689044969448</v>
      </c>
      <c r="V31" s="32"/>
      <c r="AB31" s="21">
        <v>1978</v>
      </c>
      <c r="AC31" s="22">
        <v>25023.1</v>
      </c>
      <c r="AE31" s="35"/>
    </row>
    <row r="32" spans="1:31" x14ac:dyDescent="0.35">
      <c r="A32" s="14">
        <v>1979</v>
      </c>
      <c r="B32" s="32">
        <v>5445.3</v>
      </c>
      <c r="C32" s="32">
        <v>5989.9</v>
      </c>
      <c r="D32" s="32">
        <f t="shared" si="4"/>
        <v>-544.59999999999945</v>
      </c>
      <c r="E32" s="32"/>
      <c r="F32" s="32">
        <v>5769.8</v>
      </c>
      <c r="G32" s="32">
        <v>6210.1</v>
      </c>
      <c r="H32" s="32">
        <f t="shared" si="5"/>
        <v>-440.30000000000018</v>
      </c>
      <c r="I32" s="33"/>
      <c r="J32" s="33"/>
      <c r="K32" s="33"/>
      <c r="L32" s="32"/>
      <c r="M32" s="32"/>
      <c r="N32" s="17">
        <v>32218.9</v>
      </c>
      <c r="O32" s="18">
        <f t="shared" si="0"/>
        <v>-1.6903122080517938</v>
      </c>
      <c r="P32" s="18"/>
      <c r="Q32" s="18">
        <f t="shared" si="6"/>
        <v>-1.3665891759184832</v>
      </c>
      <c r="R32" s="18"/>
      <c r="S32" s="17">
        <f t="shared" si="2"/>
        <v>-10.001285512276633</v>
      </c>
      <c r="T32" s="32"/>
      <c r="U32" s="31">
        <f t="shared" si="7"/>
        <v>-7.6311137301119656</v>
      </c>
      <c r="V32" s="32"/>
      <c r="AB32" s="21">
        <v>1979</v>
      </c>
      <c r="AC32" s="22">
        <v>32218.9</v>
      </c>
      <c r="AE32" s="34"/>
    </row>
    <row r="33" spans="1:31" x14ac:dyDescent="0.35">
      <c r="A33" s="14">
        <v>1980</v>
      </c>
      <c r="B33" s="32">
        <v>6833.2</v>
      </c>
      <c r="C33" s="32">
        <v>7682</v>
      </c>
      <c r="D33" s="32">
        <f t="shared" si="4"/>
        <v>-848.80000000000018</v>
      </c>
      <c r="E33" s="32"/>
      <c r="F33" s="32">
        <v>7280.8</v>
      </c>
      <c r="G33" s="32">
        <v>8454.5</v>
      </c>
      <c r="H33" s="32">
        <f t="shared" si="5"/>
        <v>-1173.6999999999998</v>
      </c>
      <c r="I33" s="33"/>
      <c r="J33" s="33"/>
      <c r="K33" s="33"/>
      <c r="L33" s="32"/>
      <c r="M33" s="32"/>
      <c r="N33" s="17">
        <v>39471.300000000003</v>
      </c>
      <c r="O33" s="18">
        <f t="shared" si="0"/>
        <v>-2.1504232188957548</v>
      </c>
      <c r="P33" s="18"/>
      <c r="Q33" s="18">
        <f t="shared" si="6"/>
        <v>-2.9735529359306629</v>
      </c>
      <c r="R33" s="18"/>
      <c r="S33" s="17">
        <f t="shared" si="2"/>
        <v>-12.421705789381258</v>
      </c>
      <c r="T33" s="32"/>
      <c r="U33" s="19">
        <f t="shared" si="7"/>
        <v>-16.120481265794965</v>
      </c>
      <c r="V33" s="32"/>
      <c r="AA33" s="34"/>
      <c r="AB33" s="21">
        <v>1980</v>
      </c>
      <c r="AC33" s="22">
        <v>39471.300000000003</v>
      </c>
      <c r="AD33" s="34"/>
      <c r="AE33" s="36"/>
    </row>
    <row r="34" spans="1:31" x14ac:dyDescent="0.35">
      <c r="A34" s="14">
        <v>1981</v>
      </c>
      <c r="B34" s="32">
        <v>8604.7999999999993</v>
      </c>
      <c r="C34" s="32">
        <v>10189.799999999999</v>
      </c>
      <c r="D34" s="32">
        <f t="shared" si="4"/>
        <v>-1585</v>
      </c>
      <c r="E34" s="32"/>
      <c r="F34" s="32">
        <v>9246.7000000000007</v>
      </c>
      <c r="G34" s="32">
        <v>11357.6</v>
      </c>
      <c r="H34" s="32">
        <f t="shared" si="5"/>
        <v>-2110.8999999999996</v>
      </c>
      <c r="I34" s="33"/>
      <c r="J34" s="33"/>
      <c r="K34" s="33"/>
      <c r="L34" s="32"/>
      <c r="M34" s="32"/>
      <c r="N34" s="17">
        <v>49324</v>
      </c>
      <c r="O34" s="18">
        <f t="shared" si="0"/>
        <v>-3.2134457870407918</v>
      </c>
      <c r="P34" s="18"/>
      <c r="Q34" s="18">
        <f t="shared" si="6"/>
        <v>-4.2796610169491514</v>
      </c>
      <c r="R34" s="18"/>
      <c r="S34" s="17">
        <f t="shared" si="2"/>
        <v>-18.419951654890294</v>
      </c>
      <c r="T34" s="32"/>
      <c r="U34" s="19">
        <f t="shared" si="7"/>
        <v>-22.828684828100833</v>
      </c>
      <c r="V34" s="32"/>
      <c r="AA34" s="34"/>
      <c r="AB34" s="21">
        <v>1981</v>
      </c>
      <c r="AC34" s="22">
        <v>49324</v>
      </c>
      <c r="AD34" s="34"/>
      <c r="AE34" s="36"/>
    </row>
    <row r="35" spans="1:31" x14ac:dyDescent="0.35">
      <c r="A35" s="14">
        <v>1982</v>
      </c>
      <c r="B35" s="32">
        <v>9983.2000000000007</v>
      </c>
      <c r="C35" s="32">
        <v>11639.2</v>
      </c>
      <c r="D35" s="32">
        <f t="shared" si="4"/>
        <v>-1656</v>
      </c>
      <c r="E35" s="32"/>
      <c r="F35" s="32">
        <v>10074.299999999999</v>
      </c>
      <c r="G35" s="32">
        <v>12296.4</v>
      </c>
      <c r="H35" s="32">
        <f t="shared" si="5"/>
        <v>-2222.1000000000004</v>
      </c>
      <c r="I35" s="33"/>
      <c r="J35" s="33"/>
      <c r="K35" s="33"/>
      <c r="L35" s="32"/>
      <c r="M35" s="32"/>
      <c r="N35" s="17">
        <v>56858.6</v>
      </c>
      <c r="O35" s="18">
        <f t="shared" si="0"/>
        <v>-2.912488172413672</v>
      </c>
      <c r="P35" s="18"/>
      <c r="Q35" s="18">
        <f t="shared" si="6"/>
        <v>-3.908115922657259</v>
      </c>
      <c r="R35" s="18"/>
      <c r="S35" s="17">
        <f t="shared" si="2"/>
        <v>-16.587867617597563</v>
      </c>
      <c r="T35" s="32"/>
      <c r="U35" s="19">
        <f t="shared" si="7"/>
        <v>-22.057115630862693</v>
      </c>
      <c r="V35" s="32"/>
      <c r="AA35" s="35"/>
      <c r="AB35" s="21">
        <v>1982</v>
      </c>
      <c r="AC35" s="22">
        <v>56858.6</v>
      </c>
      <c r="AD35" s="35"/>
      <c r="AE35" s="36"/>
    </row>
    <row r="36" spans="1:31" x14ac:dyDescent="0.35">
      <c r="A36" s="14">
        <v>1983</v>
      </c>
      <c r="B36" s="32">
        <v>11537.5</v>
      </c>
      <c r="C36" s="32">
        <v>12200.1</v>
      </c>
      <c r="D36" s="32">
        <f t="shared" si="4"/>
        <v>-662.60000000000036</v>
      </c>
      <c r="E36" s="32"/>
      <c r="F36" s="32">
        <v>11595.5</v>
      </c>
      <c r="G36" s="32">
        <v>12546.1</v>
      </c>
      <c r="H36" s="32">
        <f t="shared" si="5"/>
        <v>-950.60000000000036</v>
      </c>
      <c r="I36" s="33"/>
      <c r="J36" s="33"/>
      <c r="K36" s="33"/>
      <c r="L36" s="32"/>
      <c r="M36" s="32"/>
      <c r="N36" s="17">
        <v>67509.2</v>
      </c>
      <c r="O36" s="18">
        <f t="shared" si="0"/>
        <v>-0.98149585537971173</v>
      </c>
      <c r="P36" s="18"/>
      <c r="Q36" s="18">
        <f t="shared" si="6"/>
        <v>-1.4081043768849288</v>
      </c>
      <c r="R36" s="18"/>
      <c r="S36" s="18">
        <f t="shared" si="2"/>
        <v>-5.7430119176598078</v>
      </c>
      <c r="T36" s="32"/>
      <c r="U36" s="31">
        <f t="shared" si="7"/>
        <v>-8.198007847872022</v>
      </c>
      <c r="V36" s="32"/>
      <c r="AA36" s="34"/>
      <c r="AB36" s="21">
        <v>1983</v>
      </c>
      <c r="AC36" s="22">
        <v>67509.2</v>
      </c>
      <c r="AD36" s="34"/>
    </row>
    <row r="37" spans="1:31" x14ac:dyDescent="0.35">
      <c r="A37" s="14">
        <v>1984</v>
      </c>
      <c r="B37" s="32">
        <v>12603.3</v>
      </c>
      <c r="C37" s="32">
        <v>13444.6</v>
      </c>
      <c r="D37" s="32">
        <f t="shared" si="4"/>
        <v>-841.30000000000109</v>
      </c>
      <c r="E37" s="32"/>
      <c r="F37" s="32">
        <v>13039.6</v>
      </c>
      <c r="G37" s="32">
        <v>13962.5</v>
      </c>
      <c r="H37" s="32">
        <f t="shared" si="5"/>
        <v>-922.89999999999964</v>
      </c>
      <c r="I37" s="33"/>
      <c r="J37" s="33"/>
      <c r="K37" s="33"/>
      <c r="L37" s="32"/>
      <c r="M37" s="32"/>
      <c r="N37" s="17">
        <v>77855.600000000006</v>
      </c>
      <c r="O37" s="18">
        <f t="shared" si="0"/>
        <v>-1.0805902208704332</v>
      </c>
      <c r="P37" s="18"/>
      <c r="Q37" s="18">
        <f t="shared" si="6"/>
        <v>-1.1853996372772153</v>
      </c>
      <c r="R37" s="18"/>
      <c r="S37" s="18">
        <f t="shared" si="2"/>
        <v>-6.6752358509279404</v>
      </c>
      <c r="T37" s="32"/>
      <c r="U37" s="31">
        <f t="shared" si="7"/>
        <v>-7.0776710942053418</v>
      </c>
      <c r="V37" s="32"/>
      <c r="AA37" s="36"/>
      <c r="AB37" s="21">
        <v>1984</v>
      </c>
      <c r="AC37" s="22">
        <v>77855.600000000006</v>
      </c>
      <c r="AD37" s="36"/>
    </row>
    <row r="38" spans="1:31" x14ac:dyDescent="0.35">
      <c r="A38" s="14">
        <v>1985</v>
      </c>
      <c r="B38" s="32">
        <v>13922</v>
      </c>
      <c r="C38" s="32">
        <v>14867</v>
      </c>
      <c r="D38" s="32">
        <f t="shared" si="4"/>
        <v>-945</v>
      </c>
      <c r="E38" s="32"/>
      <c r="F38" s="32">
        <v>14504.8</v>
      </c>
      <c r="G38" s="32">
        <v>15218.1</v>
      </c>
      <c r="H38" s="32">
        <f t="shared" si="5"/>
        <v>-713.30000000000109</v>
      </c>
      <c r="I38" s="33"/>
      <c r="J38" s="33"/>
      <c r="K38" s="33"/>
      <c r="L38" s="32"/>
      <c r="M38" s="32"/>
      <c r="N38" s="17">
        <v>87239.6</v>
      </c>
      <c r="O38" s="18">
        <f t="shared" si="0"/>
        <v>-1.0832236736527907</v>
      </c>
      <c r="P38" s="18"/>
      <c r="Q38" s="18">
        <f t="shared" si="6"/>
        <v>-0.81763327663125585</v>
      </c>
      <c r="R38" s="18"/>
      <c r="S38" s="18">
        <f t="shared" si="2"/>
        <v>-6.7878178422640421</v>
      </c>
      <c r="T38" s="32"/>
      <c r="U38" s="31">
        <f t="shared" si="7"/>
        <v>-4.9176824223705333</v>
      </c>
      <c r="V38" s="32"/>
      <c r="AA38" s="36"/>
      <c r="AB38" s="21">
        <v>1985</v>
      </c>
      <c r="AC38" s="22">
        <v>87239.6</v>
      </c>
      <c r="AD38" s="36"/>
    </row>
    <row r="39" spans="1:31" x14ac:dyDescent="0.35">
      <c r="A39" s="14">
        <v>1986</v>
      </c>
      <c r="B39" s="32">
        <v>15840.4</v>
      </c>
      <c r="C39" s="32">
        <v>15926.7</v>
      </c>
      <c r="D39" s="32">
        <f t="shared" si="4"/>
        <v>-86.300000000001091</v>
      </c>
      <c r="E39" s="32"/>
      <c r="F39" s="32">
        <v>15855.6</v>
      </c>
      <c r="G39" s="32">
        <v>15920.5</v>
      </c>
      <c r="H39" s="32">
        <f t="shared" si="5"/>
        <v>-64.899999999999636</v>
      </c>
      <c r="I39" s="33"/>
      <c r="J39" s="33"/>
      <c r="K39" s="33"/>
      <c r="L39" s="32"/>
      <c r="M39" s="32"/>
      <c r="N39" s="17">
        <v>101840.2</v>
      </c>
      <c r="O39" s="18">
        <f t="shared" si="0"/>
        <v>-8.4740603415940946E-2</v>
      </c>
      <c r="P39" s="18"/>
      <c r="Q39" s="18">
        <f t="shared" si="6"/>
        <v>-6.372729040202163E-2</v>
      </c>
      <c r="R39" s="18"/>
      <c r="S39" s="18">
        <f t="shared" si="2"/>
        <v>-0.54480947450822637</v>
      </c>
      <c r="T39" s="32"/>
      <c r="U39" s="31">
        <f t="shared" si="7"/>
        <v>-0.40931910492191803</v>
      </c>
      <c r="V39" s="32"/>
      <c r="AA39" s="36"/>
      <c r="AB39" s="21">
        <v>1986</v>
      </c>
      <c r="AC39" s="22">
        <v>101840.2</v>
      </c>
      <c r="AD39" s="36"/>
    </row>
    <row r="40" spans="1:31" x14ac:dyDescent="0.35">
      <c r="A40" s="14">
        <v>1987</v>
      </c>
      <c r="B40" s="32">
        <v>18657.900000000001</v>
      </c>
      <c r="C40" s="32">
        <v>18180.099999999999</v>
      </c>
      <c r="D40" s="32">
        <f t="shared" si="4"/>
        <v>477.80000000000291</v>
      </c>
      <c r="E40" s="32"/>
      <c r="F40" s="32">
        <v>18881.7</v>
      </c>
      <c r="G40" s="32">
        <v>18622</v>
      </c>
      <c r="H40" s="32">
        <f t="shared" si="5"/>
        <v>259.70000000000073</v>
      </c>
      <c r="I40" s="33"/>
      <c r="J40" s="33"/>
      <c r="K40" s="33"/>
      <c r="L40" s="32"/>
      <c r="M40" s="32"/>
      <c r="N40" s="17">
        <v>120204.9</v>
      </c>
      <c r="O40" s="18">
        <f t="shared" si="0"/>
        <v>0.39748795598183018</v>
      </c>
      <c r="P40" s="18"/>
      <c r="Q40" s="18">
        <f t="shared" si="6"/>
        <v>0.21604776510774581</v>
      </c>
      <c r="R40" s="18"/>
      <c r="S40" s="18">
        <f t="shared" si="2"/>
        <v>2.5608455399589602</v>
      </c>
      <c r="T40" s="32"/>
      <c r="U40" s="31">
        <f t="shared" si="7"/>
        <v>1.3754058162135863</v>
      </c>
      <c r="V40" s="32"/>
      <c r="AB40" s="21">
        <v>1987</v>
      </c>
      <c r="AC40" s="22">
        <v>120204.9</v>
      </c>
    </row>
    <row r="41" spans="1:31" x14ac:dyDescent="0.35">
      <c r="A41" s="14">
        <v>1988</v>
      </c>
      <c r="B41" s="32">
        <v>22890</v>
      </c>
      <c r="C41" s="32">
        <v>20881.400000000001</v>
      </c>
      <c r="D41" s="32">
        <f t="shared" si="4"/>
        <v>2008.5999999999985</v>
      </c>
      <c r="E41" s="32"/>
      <c r="F41" s="32">
        <v>23100.9</v>
      </c>
      <c r="G41" s="32">
        <v>21458.2</v>
      </c>
      <c r="H41" s="32">
        <f t="shared" si="5"/>
        <v>1642.7000000000007</v>
      </c>
      <c r="I41" s="33"/>
      <c r="J41" s="33"/>
      <c r="K41" s="33"/>
      <c r="L41" s="32"/>
      <c r="M41" s="32"/>
      <c r="N41" s="17">
        <v>144073.4</v>
      </c>
      <c r="O41" s="18">
        <f t="shared" si="0"/>
        <v>1.3941504816295018</v>
      </c>
      <c r="P41" s="18"/>
      <c r="Q41" s="18">
        <f t="shared" si="6"/>
        <v>1.140182712422974</v>
      </c>
      <c r="R41" s="18"/>
      <c r="S41" s="18">
        <f t="shared" si="2"/>
        <v>8.7750109217999057</v>
      </c>
      <c r="T41" s="32"/>
      <c r="U41" s="31">
        <f t="shared" si="7"/>
        <v>7.1109783601504732</v>
      </c>
      <c r="V41" s="32"/>
      <c r="AB41" s="21">
        <v>1988</v>
      </c>
      <c r="AC41" s="22">
        <v>144073.4</v>
      </c>
    </row>
    <row r="42" spans="1:31" x14ac:dyDescent="0.35">
      <c r="A42" s="14">
        <v>1989</v>
      </c>
      <c r="B42" s="32">
        <v>25962.2</v>
      </c>
      <c r="C42" s="32">
        <v>25677.200000000001</v>
      </c>
      <c r="D42" s="32">
        <f t="shared" si="4"/>
        <v>285</v>
      </c>
      <c r="E42" s="32"/>
      <c r="F42" s="32">
        <v>26187.4</v>
      </c>
      <c r="G42" s="32">
        <v>26206.5</v>
      </c>
      <c r="H42" s="32">
        <f t="shared" si="5"/>
        <v>-19.099999999998545</v>
      </c>
      <c r="I42" s="33"/>
      <c r="J42" s="33"/>
      <c r="K42" s="33"/>
      <c r="L42" s="32"/>
      <c r="M42" s="32"/>
      <c r="N42" s="17">
        <v>163518</v>
      </c>
      <c r="O42" s="18">
        <f t="shared" si="0"/>
        <v>0.17429273841411955</v>
      </c>
      <c r="P42" s="18"/>
      <c r="Q42" s="18">
        <f t="shared" si="6"/>
        <v>-1.1680671241085719E-2</v>
      </c>
      <c r="R42" s="18"/>
      <c r="S42" s="18">
        <f t="shared" si="2"/>
        <v>1.0977498054864379</v>
      </c>
      <c r="T42" s="32"/>
      <c r="U42" s="31">
        <f t="shared" si="7"/>
        <v>-7.2935839373128086E-2</v>
      </c>
      <c r="V42" s="32"/>
      <c r="AB42" s="21">
        <v>1989</v>
      </c>
      <c r="AC42" s="22">
        <v>163518</v>
      </c>
    </row>
    <row r="43" spans="1:31" x14ac:dyDescent="0.35">
      <c r="A43" s="14">
        <v>1990</v>
      </c>
      <c r="B43" s="32">
        <v>32089.3</v>
      </c>
      <c r="C43" s="32">
        <v>33296.1</v>
      </c>
      <c r="D43" s="32">
        <f t="shared" si="4"/>
        <v>-1206.7999999999993</v>
      </c>
      <c r="E43" s="32"/>
      <c r="F43" s="32">
        <v>32457.200000000001</v>
      </c>
      <c r="G43" s="32">
        <v>34035.4</v>
      </c>
      <c r="H43" s="32">
        <f t="shared" si="5"/>
        <v>-1578.2000000000007</v>
      </c>
      <c r="I43" s="33"/>
      <c r="J43" s="33"/>
      <c r="K43" s="33"/>
      <c r="L43" s="32"/>
      <c r="M43" s="32"/>
      <c r="N43" s="17">
        <v>197712.3</v>
      </c>
      <c r="O43" s="18">
        <f t="shared" si="0"/>
        <v>-0.61038185282352153</v>
      </c>
      <c r="P43" s="18"/>
      <c r="Q43" s="18">
        <f t="shared" si="6"/>
        <v>-0.7982305602635752</v>
      </c>
      <c r="R43" s="18"/>
      <c r="S43" s="18">
        <f t="shared" si="2"/>
        <v>-3.7607551426799564</v>
      </c>
      <c r="T43" s="32"/>
      <c r="U43" s="31">
        <f t="shared" si="7"/>
        <v>-4.8624034112616021</v>
      </c>
      <c r="V43" s="32"/>
      <c r="AB43" s="21">
        <v>1990</v>
      </c>
      <c r="AC43" s="22">
        <v>197712.3</v>
      </c>
    </row>
    <row r="44" spans="1:31" x14ac:dyDescent="0.35">
      <c r="A44" s="14">
        <v>1991</v>
      </c>
      <c r="B44" s="32">
        <v>36817.5</v>
      </c>
      <c r="C44" s="32">
        <v>40311.5</v>
      </c>
      <c r="D44" s="32">
        <f t="shared" si="4"/>
        <v>-3494</v>
      </c>
      <c r="E44" s="32"/>
      <c r="F44" s="32">
        <v>37486</v>
      </c>
      <c r="G44" s="32">
        <v>41508</v>
      </c>
      <c r="H44" s="32">
        <f t="shared" si="5"/>
        <v>-4022</v>
      </c>
      <c r="I44" s="33"/>
      <c r="J44" s="33"/>
      <c r="K44" s="33"/>
      <c r="L44" s="32"/>
      <c r="M44" s="32"/>
      <c r="N44" s="17">
        <v>238877.2</v>
      </c>
      <c r="O44" s="18">
        <f t="shared" si="0"/>
        <v>-1.4626762202504049</v>
      </c>
      <c r="P44" s="18"/>
      <c r="Q44" s="18">
        <f t="shared" si="6"/>
        <v>-1.6837102913128585</v>
      </c>
      <c r="R44" s="18"/>
      <c r="S44" s="18">
        <f t="shared" si="2"/>
        <v>-9.4900522849188569</v>
      </c>
      <c r="T44" s="32"/>
      <c r="U44" s="19">
        <f t="shared" si="7"/>
        <v>-10.729338953209199</v>
      </c>
      <c r="V44" s="32"/>
      <c r="AB44" s="21">
        <v>1991</v>
      </c>
      <c r="AC44" s="22">
        <v>238877.2</v>
      </c>
    </row>
    <row r="45" spans="1:31" x14ac:dyDescent="0.35">
      <c r="A45" s="14">
        <v>1992</v>
      </c>
      <c r="B45" s="32">
        <v>43805.599999999999</v>
      </c>
      <c r="C45" s="32">
        <v>44993.4</v>
      </c>
      <c r="D45" s="32">
        <f t="shared" si="4"/>
        <v>-1187.8000000000029</v>
      </c>
      <c r="E45" s="32"/>
      <c r="F45" s="32">
        <v>43766.7</v>
      </c>
      <c r="G45" s="32">
        <v>45469.599999999999</v>
      </c>
      <c r="H45" s="32">
        <f t="shared" si="5"/>
        <v>-1702.9000000000015</v>
      </c>
      <c r="I45" s="33"/>
      <c r="J45" s="33"/>
      <c r="K45" s="33">
        <v>1200</v>
      </c>
      <c r="L45" s="32"/>
      <c r="M45" s="32">
        <f t="shared" ref="M45:M55" si="8">H45-K45</f>
        <v>-2902.9000000000015</v>
      </c>
      <c r="N45" s="17">
        <v>273267.40000000002</v>
      </c>
      <c r="O45" s="18">
        <f t="shared" si="0"/>
        <v>-0.43466582548814925</v>
      </c>
      <c r="P45" s="18"/>
      <c r="Q45" s="18">
        <f t="shared" si="6"/>
        <v>-0.62316251407961631</v>
      </c>
      <c r="R45" s="18">
        <f>M45/N45*100</f>
        <v>-1.0622928311243862</v>
      </c>
      <c r="S45" s="18">
        <f t="shared" si="2"/>
        <v>-2.7115254670635784</v>
      </c>
      <c r="T45" s="32"/>
      <c r="U45" s="31">
        <f t="shared" si="7"/>
        <v>-3.8908576611899037</v>
      </c>
      <c r="V45" s="37">
        <f t="shared" ref="V45:V68" si="9">M45/F45*100</f>
        <v>-6.6326682157896331</v>
      </c>
      <c r="AB45" s="21">
        <v>1992</v>
      </c>
      <c r="AC45" s="22">
        <v>273267.40000000002</v>
      </c>
    </row>
    <row r="46" spans="1:31" x14ac:dyDescent="0.35">
      <c r="A46" s="14">
        <v>1993</v>
      </c>
      <c r="B46" s="32">
        <v>50750.9</v>
      </c>
      <c r="C46" s="32">
        <v>49046.7</v>
      </c>
      <c r="D46" s="32">
        <f t="shared" si="4"/>
        <v>1704.2000000000044</v>
      </c>
      <c r="E46" s="32"/>
      <c r="F46" s="32">
        <v>51547.8</v>
      </c>
      <c r="G46" s="32">
        <v>50734.9</v>
      </c>
      <c r="H46" s="32">
        <f t="shared" si="5"/>
        <v>812.90000000000146</v>
      </c>
      <c r="I46" s="33"/>
      <c r="J46" s="33"/>
      <c r="K46" s="33">
        <v>2700</v>
      </c>
      <c r="L46" s="32"/>
      <c r="M46" s="32">
        <f t="shared" si="8"/>
        <v>-1887.0999999999985</v>
      </c>
      <c r="N46" s="17">
        <v>310073.7</v>
      </c>
      <c r="O46" s="18">
        <f t="shared" si="0"/>
        <v>0.54961126983681763</v>
      </c>
      <c r="P46" s="18"/>
      <c r="Q46" s="18">
        <f t="shared" si="6"/>
        <v>0.26216347919865546</v>
      </c>
      <c r="R46" s="18">
        <f t="shared" ref="R46:R68" si="10">M46/N46*100</f>
        <v>-0.60859724639658197</v>
      </c>
      <c r="S46" s="18">
        <f t="shared" si="2"/>
        <v>3.3579700064432441</v>
      </c>
      <c r="T46" s="32"/>
      <c r="U46" s="31">
        <f t="shared" si="7"/>
        <v>1.5769829168267149</v>
      </c>
      <c r="V46" s="37">
        <f t="shared" si="9"/>
        <v>-3.6608739849227288</v>
      </c>
      <c r="AB46" s="21">
        <v>1993</v>
      </c>
      <c r="AC46" s="22">
        <v>310073.7</v>
      </c>
    </row>
    <row r="47" spans="1:31" ht="17.399999999999999" x14ac:dyDescent="0.35">
      <c r="A47" s="14">
        <v>1994</v>
      </c>
      <c r="B47" s="32">
        <v>61102</v>
      </c>
      <c r="C47" s="32">
        <v>59045.2</v>
      </c>
      <c r="D47" s="32">
        <f t="shared" si="4"/>
        <v>2056.8000000000029</v>
      </c>
      <c r="E47" s="32"/>
      <c r="F47" s="32">
        <v>61741</v>
      </c>
      <c r="G47" s="32">
        <v>60356.7</v>
      </c>
      <c r="H47" s="32">
        <f t="shared" si="5"/>
        <v>1384.3000000000029</v>
      </c>
      <c r="I47" s="33"/>
      <c r="J47" s="33"/>
      <c r="K47" s="33">
        <v>2800</v>
      </c>
      <c r="L47" s="32"/>
      <c r="M47" s="32">
        <f t="shared" si="8"/>
        <v>-1415.6999999999971</v>
      </c>
      <c r="N47" s="17">
        <v>366054.2</v>
      </c>
      <c r="O47" s="18">
        <f t="shared" si="0"/>
        <v>0.5618840051555215</v>
      </c>
      <c r="P47" s="18"/>
      <c r="Q47" s="18">
        <f t="shared" si="6"/>
        <v>0.37816804178179159</v>
      </c>
      <c r="R47" s="18">
        <f t="shared" si="10"/>
        <v>-0.38674600646570834</v>
      </c>
      <c r="S47" s="18">
        <f t="shared" si="2"/>
        <v>3.3661745933030063</v>
      </c>
      <c r="T47" s="32"/>
      <c r="U47" s="31">
        <f t="shared" si="7"/>
        <v>2.242108161513424</v>
      </c>
      <c r="V47" s="37">
        <f t="shared" si="9"/>
        <v>-2.2929657763884568</v>
      </c>
      <c r="AB47" s="21">
        <v>1994</v>
      </c>
      <c r="AC47" s="22">
        <v>366054.2</v>
      </c>
    </row>
    <row r="48" spans="1:31" ht="17.399999999999999" x14ac:dyDescent="0.35">
      <c r="A48" s="14">
        <v>1995</v>
      </c>
      <c r="B48" s="32">
        <v>71920.100000000006</v>
      </c>
      <c r="C48" s="32">
        <v>69804.2</v>
      </c>
      <c r="D48" s="32">
        <f t="shared" si="4"/>
        <v>2115.9000000000087</v>
      </c>
      <c r="E48" s="32"/>
      <c r="F48" s="32">
        <v>72820.3</v>
      </c>
      <c r="G48" s="32">
        <v>71578.7</v>
      </c>
      <c r="H48" s="32">
        <f t="shared" si="5"/>
        <v>1241.6000000000058</v>
      </c>
      <c r="I48" s="33"/>
      <c r="J48" s="33"/>
      <c r="K48" s="33">
        <v>3400</v>
      </c>
      <c r="L48" s="32"/>
      <c r="M48" s="32">
        <f t="shared" si="8"/>
        <v>-2158.3999999999942</v>
      </c>
      <c r="N48" s="17">
        <v>428927.1</v>
      </c>
      <c r="O48" s="18">
        <f t="shared" si="0"/>
        <v>0.49330060982390922</v>
      </c>
      <c r="P48" s="18"/>
      <c r="Q48" s="18">
        <f t="shared" si="6"/>
        <v>0.2894664384693823</v>
      </c>
      <c r="R48" s="18">
        <f t="shared" si="10"/>
        <v>-0.50320905347318801</v>
      </c>
      <c r="S48" s="18">
        <f t="shared" si="2"/>
        <v>2.9420148192230107</v>
      </c>
      <c r="T48" s="32"/>
      <c r="U48" s="31">
        <f t="shared" si="7"/>
        <v>1.7050190674853107</v>
      </c>
      <c r="V48" s="37">
        <f t="shared" si="9"/>
        <v>-2.9640086624196744</v>
      </c>
      <c r="AB48" s="21">
        <v>1995</v>
      </c>
      <c r="AC48" s="22">
        <v>428927.1</v>
      </c>
    </row>
    <row r="49" spans="1:29" ht="17.399999999999999" x14ac:dyDescent="0.35">
      <c r="A49" s="14">
        <v>1996</v>
      </c>
      <c r="B49" s="32">
        <v>84186.7</v>
      </c>
      <c r="C49" s="32">
        <v>82424.2</v>
      </c>
      <c r="D49" s="32">
        <f t="shared" si="4"/>
        <v>1762.5</v>
      </c>
      <c r="E49" s="32"/>
      <c r="F49" s="32">
        <v>85528.3</v>
      </c>
      <c r="G49" s="32">
        <v>84429.3</v>
      </c>
      <c r="H49" s="32">
        <f t="shared" si="5"/>
        <v>1099</v>
      </c>
      <c r="I49" s="33"/>
      <c r="J49" s="33"/>
      <c r="K49" s="33">
        <v>5400</v>
      </c>
      <c r="L49" s="32"/>
      <c r="M49" s="32">
        <f t="shared" si="8"/>
        <v>-4301</v>
      </c>
      <c r="N49" s="17">
        <v>481140.8</v>
      </c>
      <c r="O49" s="18">
        <f t="shared" si="0"/>
        <v>0.36631688686554958</v>
      </c>
      <c r="P49" s="18"/>
      <c r="Q49" s="18">
        <f t="shared" si="6"/>
        <v>0.22841546590935546</v>
      </c>
      <c r="R49" s="18">
        <f t="shared" si="10"/>
        <v>-0.89391712363615805</v>
      </c>
      <c r="S49" s="18">
        <f t="shared" si="2"/>
        <v>2.0935610969428664</v>
      </c>
      <c r="T49" s="32"/>
      <c r="U49" s="31">
        <f t="shared" si="7"/>
        <v>1.2849548044331525</v>
      </c>
      <c r="V49" s="37">
        <f t="shared" si="9"/>
        <v>-5.0287448715805176</v>
      </c>
      <c r="AB49" s="21">
        <v>1996</v>
      </c>
      <c r="AC49" s="22">
        <v>481140.8</v>
      </c>
    </row>
    <row r="50" spans="1:29" ht="17.399999999999999" x14ac:dyDescent="0.35">
      <c r="A50" s="14">
        <v>1997</v>
      </c>
      <c r="B50" s="32">
        <v>91979.4</v>
      </c>
      <c r="C50" s="32">
        <v>97726.9</v>
      </c>
      <c r="D50" s="32">
        <f t="shared" si="4"/>
        <v>-5747.5</v>
      </c>
      <c r="E50" s="32"/>
      <c r="F50" s="32">
        <v>93367.8</v>
      </c>
      <c r="G50" s="32">
        <v>100327.1</v>
      </c>
      <c r="H50" s="32">
        <f t="shared" si="5"/>
        <v>-6959.3000000000029</v>
      </c>
      <c r="I50" s="33"/>
      <c r="J50" s="33"/>
      <c r="K50" s="33">
        <v>5700</v>
      </c>
      <c r="L50" s="32"/>
      <c r="M50" s="32">
        <f t="shared" si="8"/>
        <v>-12659.300000000003</v>
      </c>
      <c r="N50" s="17">
        <v>530347.1</v>
      </c>
      <c r="O50" s="18">
        <f t="shared" si="0"/>
        <v>-1.0837242251348222</v>
      </c>
      <c r="P50" s="18"/>
      <c r="Q50" s="18">
        <f t="shared" si="6"/>
        <v>-1.3122160939505474</v>
      </c>
      <c r="R50" s="18">
        <f t="shared" si="10"/>
        <v>-2.3869839205305365</v>
      </c>
      <c r="S50" s="18">
        <f t="shared" si="2"/>
        <v>-6.2486817700485116</v>
      </c>
      <c r="T50" s="32"/>
      <c r="U50" s="31">
        <f t="shared" si="7"/>
        <v>-7.4536403342479991</v>
      </c>
      <c r="V50" s="32">
        <f t="shared" si="9"/>
        <v>-13.55852874331408</v>
      </c>
      <c r="AB50" s="21">
        <v>1997</v>
      </c>
      <c r="AC50" s="22">
        <v>530347.1</v>
      </c>
    </row>
    <row r="51" spans="1:29" ht="17.399999999999999" x14ac:dyDescent="0.35">
      <c r="A51" s="14">
        <v>1998</v>
      </c>
      <c r="B51" s="32">
        <v>95482.1</v>
      </c>
      <c r="C51" s="32">
        <v>112435</v>
      </c>
      <c r="D51" s="32">
        <f t="shared" si="4"/>
        <v>-16952.899999999994</v>
      </c>
      <c r="E51" s="32"/>
      <c r="F51" s="32">
        <v>96672.9</v>
      </c>
      <c r="G51" s="32">
        <v>115430.2</v>
      </c>
      <c r="H51" s="32">
        <f t="shared" si="5"/>
        <v>-18757.300000000003</v>
      </c>
      <c r="I51" s="33"/>
      <c r="J51" s="33"/>
      <c r="K51" s="33">
        <v>6000</v>
      </c>
      <c r="L51" s="32"/>
      <c r="M51" s="32">
        <f t="shared" si="8"/>
        <v>-24757.300000000003</v>
      </c>
      <c r="N51" s="17">
        <v>524476.80000000005</v>
      </c>
      <c r="O51" s="18">
        <f t="shared" si="0"/>
        <v>-3.2323450722701161</v>
      </c>
      <c r="P51" s="18"/>
      <c r="Q51" s="18">
        <f t="shared" si="6"/>
        <v>-3.5763831689028005</v>
      </c>
      <c r="R51" s="18">
        <f t="shared" si="10"/>
        <v>-4.7203803867015663</v>
      </c>
      <c r="S51" s="17">
        <f t="shared" si="2"/>
        <v>-17.755055659647194</v>
      </c>
      <c r="T51" s="32"/>
      <c r="U51" s="19">
        <f t="shared" si="7"/>
        <v>-19.402852298834528</v>
      </c>
      <c r="V51" s="32">
        <f t="shared" si="9"/>
        <v>-25.609348638553314</v>
      </c>
      <c r="AB51" s="21">
        <v>1998</v>
      </c>
      <c r="AC51" s="22">
        <v>524476.80000000005</v>
      </c>
    </row>
    <row r="52" spans="1:29" ht="17.399999999999999" x14ac:dyDescent="0.35">
      <c r="A52" s="14">
        <v>1999</v>
      </c>
      <c r="B52" s="32">
        <v>105854.6</v>
      </c>
      <c r="C52" s="32">
        <v>118176.9</v>
      </c>
      <c r="D52" s="32">
        <f t="shared" si="4"/>
        <v>-12322.299999999988</v>
      </c>
      <c r="E52" s="32"/>
      <c r="F52" s="32">
        <v>107922.6</v>
      </c>
      <c r="G52" s="32">
        <v>120987.7</v>
      </c>
      <c r="H52" s="32">
        <f t="shared" si="5"/>
        <v>-13065.099999999991</v>
      </c>
      <c r="I52" s="33"/>
      <c r="J52" s="33"/>
      <c r="K52" s="33">
        <v>7300</v>
      </c>
      <c r="L52" s="32"/>
      <c r="M52" s="32">
        <f t="shared" si="8"/>
        <v>-20365.099999999991</v>
      </c>
      <c r="N52" s="17">
        <v>576872.80000000005</v>
      </c>
      <c r="O52" s="18">
        <f t="shared" si="0"/>
        <v>-2.1360514830999118</v>
      </c>
      <c r="P52" s="18"/>
      <c r="Q52" s="18">
        <f t="shared" si="6"/>
        <v>-2.2648147043854365</v>
      </c>
      <c r="R52" s="18">
        <f t="shared" si="10"/>
        <v>-3.5302583169114561</v>
      </c>
      <c r="S52" s="17">
        <f t="shared" si="2"/>
        <v>-11.640778955283935</v>
      </c>
      <c r="T52" s="32"/>
      <c r="U52" s="19">
        <f t="shared" si="7"/>
        <v>-12.105990774870129</v>
      </c>
      <c r="V52" s="32">
        <f t="shared" si="9"/>
        <v>-18.870097644052304</v>
      </c>
      <c r="AB52" s="21">
        <v>1999</v>
      </c>
      <c r="AC52" s="22">
        <v>576872.80000000005</v>
      </c>
    </row>
    <row r="53" spans="1:29" ht="17.399999999999999" x14ac:dyDescent="0.35">
      <c r="A53" s="14">
        <v>2000</v>
      </c>
      <c r="B53" s="32">
        <v>134048</v>
      </c>
      <c r="C53" s="32">
        <v>126785.8</v>
      </c>
      <c r="D53" s="32">
        <f t="shared" si="4"/>
        <v>7262.1999999999971</v>
      </c>
      <c r="E53" s="32"/>
      <c r="F53" s="32">
        <v>135810.70000000001</v>
      </c>
      <c r="G53" s="32">
        <v>129284.1</v>
      </c>
      <c r="H53" s="32">
        <f t="shared" si="5"/>
        <v>6526.6000000000058</v>
      </c>
      <c r="I53" s="33"/>
      <c r="J53" s="33"/>
      <c r="K53" s="33">
        <v>12500</v>
      </c>
      <c r="L53" s="32"/>
      <c r="M53" s="32">
        <f t="shared" si="8"/>
        <v>-5973.3999999999942</v>
      </c>
      <c r="N53" s="17">
        <v>635184.6</v>
      </c>
      <c r="O53" s="18">
        <f t="shared" si="0"/>
        <v>1.1433211699402028</v>
      </c>
      <c r="P53" s="18"/>
      <c r="Q53" s="18">
        <f t="shared" si="6"/>
        <v>1.0275123168918148</v>
      </c>
      <c r="R53" s="18">
        <f t="shared" si="10"/>
        <v>-0.9404195252844596</v>
      </c>
      <c r="S53" s="18">
        <f t="shared" si="2"/>
        <v>5.417611601814273</v>
      </c>
      <c r="T53" s="32"/>
      <c r="U53" s="31">
        <f t="shared" si="7"/>
        <v>4.8056596424287665</v>
      </c>
      <c r="V53" s="37">
        <f t="shared" si="9"/>
        <v>-4.3983279667949535</v>
      </c>
      <c r="AB53" s="21">
        <v>2000</v>
      </c>
      <c r="AC53" s="22">
        <v>635184.6</v>
      </c>
    </row>
    <row r="54" spans="1:29" ht="17.399999999999999" x14ac:dyDescent="0.35">
      <c r="A54" s="14">
        <v>2001</v>
      </c>
      <c r="B54" s="32">
        <v>142213.70000000001</v>
      </c>
      <c r="C54" s="32">
        <v>132245.20000000001</v>
      </c>
      <c r="D54" s="32">
        <f t="shared" si="4"/>
        <v>9968.5</v>
      </c>
      <c r="E54" s="32"/>
      <c r="F54" s="32">
        <v>144033.4</v>
      </c>
      <c r="G54" s="32">
        <v>136765.4</v>
      </c>
      <c r="H54" s="32">
        <f t="shared" si="5"/>
        <v>7268</v>
      </c>
      <c r="I54" s="33">
        <v>24300</v>
      </c>
      <c r="J54" s="33">
        <v>5800</v>
      </c>
      <c r="K54" s="33">
        <v>15500</v>
      </c>
      <c r="L54" s="32"/>
      <c r="M54" s="32">
        <f t="shared" si="8"/>
        <v>-8232</v>
      </c>
      <c r="N54" s="17">
        <v>688164.9</v>
      </c>
      <c r="O54" s="18">
        <f t="shared" si="0"/>
        <v>1.4485626918780659</v>
      </c>
      <c r="P54" s="18"/>
      <c r="Q54" s="18">
        <f t="shared" si="6"/>
        <v>1.0561422124261204</v>
      </c>
      <c r="R54" s="18">
        <f t="shared" si="10"/>
        <v>-1.1962249164408123</v>
      </c>
      <c r="S54" s="18">
        <f t="shared" si="2"/>
        <v>7.0095215861762954</v>
      </c>
      <c r="T54" s="32"/>
      <c r="U54" s="31">
        <f t="shared" si="7"/>
        <v>5.0460518185365348</v>
      </c>
      <c r="V54" s="37">
        <f t="shared" si="9"/>
        <v>-5.7153410250677972</v>
      </c>
      <c r="AB54" s="21">
        <v>2001</v>
      </c>
      <c r="AC54" s="22">
        <v>688164.9</v>
      </c>
    </row>
    <row r="55" spans="1:29" ht="17.399999999999999" x14ac:dyDescent="0.35">
      <c r="A55" s="14">
        <v>2002</v>
      </c>
      <c r="B55" s="32">
        <v>156877.79999999999</v>
      </c>
      <c r="C55" s="32">
        <v>131056.6</v>
      </c>
      <c r="D55" s="32">
        <f t="shared" si="4"/>
        <v>25821.199999999983</v>
      </c>
      <c r="E55" s="32"/>
      <c r="F55" s="32">
        <v>158712.29999999999</v>
      </c>
      <c r="G55" s="32">
        <v>136046.70000000001</v>
      </c>
      <c r="H55" s="32">
        <f t="shared" si="5"/>
        <v>22665.599999999977</v>
      </c>
      <c r="I55" s="33">
        <v>24300</v>
      </c>
      <c r="J55" s="33">
        <v>6700</v>
      </c>
      <c r="K55" s="33">
        <v>17600</v>
      </c>
      <c r="L55" s="33"/>
      <c r="M55" s="32">
        <f t="shared" si="8"/>
        <v>5065.5999999999767</v>
      </c>
      <c r="N55" s="17">
        <v>761938.9</v>
      </c>
      <c r="O55" s="18">
        <f t="shared" si="0"/>
        <v>3.388880656966061</v>
      </c>
      <c r="P55" s="18"/>
      <c r="Q55" s="18">
        <f t="shared" si="6"/>
        <v>2.9747267136511835</v>
      </c>
      <c r="R55" s="18">
        <f t="shared" si="10"/>
        <v>0.66483021145133514</v>
      </c>
      <c r="S55" s="17">
        <f t="shared" si="2"/>
        <v>16.459435305696527</v>
      </c>
      <c r="T55" s="32"/>
      <c r="U55" s="19">
        <f t="shared" si="7"/>
        <v>14.28093474796848</v>
      </c>
      <c r="V55" s="37">
        <f t="shared" si="9"/>
        <v>3.1916870967152371</v>
      </c>
      <c r="AB55" s="21">
        <v>2002</v>
      </c>
      <c r="AC55" s="22">
        <v>761938.9</v>
      </c>
    </row>
    <row r="56" spans="1:29" ht="17.399999999999999" x14ac:dyDescent="0.35">
      <c r="A56" s="14">
        <v>2003</v>
      </c>
      <c r="B56" s="32">
        <v>169611</v>
      </c>
      <c r="C56" s="32">
        <v>157028</v>
      </c>
      <c r="D56" s="32">
        <f t="shared" si="4"/>
        <v>12583</v>
      </c>
      <c r="E56" s="32"/>
      <c r="F56" s="33">
        <v>171944</v>
      </c>
      <c r="G56" s="33">
        <v>164303</v>
      </c>
      <c r="H56" s="33">
        <f t="shared" si="5"/>
        <v>7641</v>
      </c>
      <c r="I56" s="33">
        <v>27605</v>
      </c>
      <c r="J56" s="33">
        <v>7983</v>
      </c>
      <c r="K56" s="33">
        <v>19622</v>
      </c>
      <c r="L56" s="33">
        <v>13000</v>
      </c>
      <c r="M56" s="33">
        <f t="shared" ref="M56:M68" si="11">H56-K56+L56</f>
        <v>1019</v>
      </c>
      <c r="N56" s="17">
        <v>810915.3</v>
      </c>
      <c r="O56" s="18">
        <f t="shared" si="0"/>
        <v>1.5517033653206442</v>
      </c>
      <c r="P56" s="18"/>
      <c r="Q56" s="18">
        <f t="shared" si="6"/>
        <v>0.94226856984940355</v>
      </c>
      <c r="R56" s="18">
        <f t="shared" si="10"/>
        <v>0.12566047280153672</v>
      </c>
      <c r="S56" s="18">
        <f t="shared" si="2"/>
        <v>7.4187405298005435</v>
      </c>
      <c r="T56" s="32"/>
      <c r="U56" s="31">
        <f t="shared" si="7"/>
        <v>4.4438887079514258</v>
      </c>
      <c r="V56" s="37">
        <f t="shared" si="9"/>
        <v>0.59263481133392271</v>
      </c>
      <c r="AB56" s="21">
        <v>2003</v>
      </c>
      <c r="AC56" s="22">
        <v>810915.3</v>
      </c>
    </row>
    <row r="57" spans="1:29" ht="17.399999999999999" x14ac:dyDescent="0.35">
      <c r="A57" s="14">
        <v>2004</v>
      </c>
      <c r="B57" s="32">
        <v>176530</v>
      </c>
      <c r="C57" s="32">
        <v>168328</v>
      </c>
      <c r="D57" s="32">
        <f t="shared" si="4"/>
        <v>8202</v>
      </c>
      <c r="E57" s="32"/>
      <c r="F57" s="33">
        <v>178760</v>
      </c>
      <c r="G57" s="33">
        <v>173135</v>
      </c>
      <c r="H57" s="33">
        <f t="shared" si="5"/>
        <v>5625</v>
      </c>
      <c r="I57" s="33">
        <v>31101</v>
      </c>
      <c r="J57" s="33">
        <v>9919</v>
      </c>
      <c r="K57" s="33">
        <v>21182</v>
      </c>
      <c r="L57" s="33">
        <v>12000</v>
      </c>
      <c r="M57" s="33">
        <f t="shared" si="11"/>
        <v>-3557</v>
      </c>
      <c r="N57" s="17">
        <v>876033.1</v>
      </c>
      <c r="O57" s="18">
        <f t="shared" si="0"/>
        <v>0.93626599268908905</v>
      </c>
      <c r="P57" s="18"/>
      <c r="Q57" s="18">
        <f t="shared" si="6"/>
        <v>0.64209902571032995</v>
      </c>
      <c r="R57" s="18">
        <f t="shared" si="10"/>
        <v>-0.40603488612473659</v>
      </c>
      <c r="S57" s="18">
        <f t="shared" si="2"/>
        <v>4.646235767291679</v>
      </c>
      <c r="T57" s="32"/>
      <c r="U57" s="31">
        <f t="shared" si="7"/>
        <v>3.1466771089729249</v>
      </c>
      <c r="V57" s="37">
        <f t="shared" si="9"/>
        <v>-1.989818751398523</v>
      </c>
      <c r="AB57" s="21">
        <v>2004</v>
      </c>
      <c r="AC57" s="22">
        <v>876033.1</v>
      </c>
    </row>
    <row r="58" spans="1:29" ht="17.399999999999999" x14ac:dyDescent="0.35">
      <c r="A58" s="14">
        <v>2005</v>
      </c>
      <c r="B58" s="32">
        <v>189811</v>
      </c>
      <c r="C58" s="32">
        <v>183566</v>
      </c>
      <c r="D58" s="32">
        <f t="shared" si="4"/>
        <v>6245</v>
      </c>
      <c r="E58" s="32"/>
      <c r="F58" s="33">
        <v>191446</v>
      </c>
      <c r="G58" s="33">
        <v>186557</v>
      </c>
      <c r="H58" s="33">
        <f t="shared" si="5"/>
        <v>4889</v>
      </c>
      <c r="I58" s="33">
        <v>35184</v>
      </c>
      <c r="J58" s="33">
        <v>11548</v>
      </c>
      <c r="K58" s="33">
        <v>23636</v>
      </c>
      <c r="L58" s="33">
        <v>12000</v>
      </c>
      <c r="M58" s="33">
        <f t="shared" si="11"/>
        <v>-6747</v>
      </c>
      <c r="N58" s="17">
        <v>919797.3</v>
      </c>
      <c r="O58" s="18">
        <f t="shared" si="0"/>
        <v>0.67895393909071056</v>
      </c>
      <c r="P58" s="18"/>
      <c r="Q58" s="18">
        <f t="shared" si="6"/>
        <v>0.53153015343706711</v>
      </c>
      <c r="R58" s="18">
        <f t="shared" si="10"/>
        <v>-0.73353118127222161</v>
      </c>
      <c r="S58" s="18">
        <f t="shared" si="2"/>
        <v>3.2901149037726998</v>
      </c>
      <c r="T58" s="32"/>
      <c r="U58" s="31">
        <f t="shared" si="7"/>
        <v>2.5537227207672135</v>
      </c>
      <c r="V58" s="37">
        <f t="shared" si="9"/>
        <v>-3.5242313759493542</v>
      </c>
      <c r="AB58" s="21">
        <v>2005</v>
      </c>
      <c r="AC58" s="22">
        <v>919797.3</v>
      </c>
    </row>
    <row r="59" spans="1:29" ht="17.399999999999999" x14ac:dyDescent="0.35">
      <c r="A59" s="14">
        <v>2006</v>
      </c>
      <c r="B59" s="32">
        <v>207517</v>
      </c>
      <c r="C59" s="32">
        <v>200537</v>
      </c>
      <c r="D59" s="32">
        <f t="shared" si="4"/>
        <v>6980</v>
      </c>
      <c r="E59" s="32"/>
      <c r="F59" s="33">
        <v>209573</v>
      </c>
      <c r="G59" s="33">
        <v>203585</v>
      </c>
      <c r="H59" s="33">
        <f t="shared" si="5"/>
        <v>5988</v>
      </c>
      <c r="I59" s="33">
        <v>40061</v>
      </c>
      <c r="J59" s="33">
        <v>13630</v>
      </c>
      <c r="K59" s="33">
        <v>26430</v>
      </c>
      <c r="L59" s="33">
        <v>12000</v>
      </c>
      <c r="M59" s="33">
        <f t="shared" si="11"/>
        <v>-8442</v>
      </c>
      <c r="N59" s="17">
        <v>966054.6</v>
      </c>
      <c r="O59" s="18">
        <f t="shared" si="0"/>
        <v>0.72252644933319499</v>
      </c>
      <c r="P59" s="18"/>
      <c r="Q59" s="18">
        <f t="shared" si="6"/>
        <v>0.6198407419207983</v>
      </c>
      <c r="R59" s="18">
        <f t="shared" si="10"/>
        <v>-0.87386365118493314</v>
      </c>
      <c r="S59" s="18">
        <f t="shared" si="2"/>
        <v>3.3635798512892916</v>
      </c>
      <c r="T59" s="32"/>
      <c r="U59" s="31">
        <f t="shared" si="7"/>
        <v>2.8572382892834476</v>
      </c>
      <c r="V59" s="37">
        <f t="shared" si="9"/>
        <v>-4.028190654330472</v>
      </c>
      <c r="AB59" s="21">
        <v>2006</v>
      </c>
      <c r="AC59" s="22">
        <v>966054.6</v>
      </c>
    </row>
    <row r="60" spans="1:29" ht="17.399999999999999" x14ac:dyDescent="0.35">
      <c r="A60" s="14">
        <v>2007</v>
      </c>
      <c r="B60" s="32">
        <v>241547</v>
      </c>
      <c r="C60" s="32">
        <v>203908</v>
      </c>
      <c r="D60" s="32">
        <f t="shared" si="4"/>
        <v>37639</v>
      </c>
      <c r="E60" s="32"/>
      <c r="F60" s="33">
        <v>243633</v>
      </c>
      <c r="G60" s="33">
        <v>206584</v>
      </c>
      <c r="H60" s="33">
        <f t="shared" si="5"/>
        <v>37049</v>
      </c>
      <c r="I60" s="33">
        <v>45905</v>
      </c>
      <c r="J60" s="33">
        <v>15659</v>
      </c>
      <c r="K60" s="33">
        <v>30246</v>
      </c>
      <c r="L60" s="32"/>
      <c r="M60" s="33">
        <f t="shared" si="11"/>
        <v>6803</v>
      </c>
      <c r="N60" s="17">
        <v>1043257.8</v>
      </c>
      <c r="O60" s="18">
        <f t="shared" si="0"/>
        <v>3.6078330782669443</v>
      </c>
      <c r="P60" s="18"/>
      <c r="Q60" s="18">
        <f t="shared" si="6"/>
        <v>3.5512794632352613</v>
      </c>
      <c r="R60" s="18">
        <f t="shared" si="10"/>
        <v>0.6520919373907389</v>
      </c>
      <c r="S60" s="17">
        <f t="shared" si="2"/>
        <v>15.582474632266186</v>
      </c>
      <c r="T60" s="32"/>
      <c r="U60" s="19">
        <f t="shared" si="7"/>
        <v>15.206889050333904</v>
      </c>
      <c r="V60" s="37">
        <f t="shared" si="9"/>
        <v>2.7923146700159664</v>
      </c>
      <c r="AB60" s="21">
        <v>2007</v>
      </c>
      <c r="AC60" s="22">
        <v>1043257.8</v>
      </c>
    </row>
    <row r="61" spans="1:29" ht="17.399999999999999" x14ac:dyDescent="0.35">
      <c r="A61" s="14">
        <v>2008</v>
      </c>
      <c r="B61" s="32">
        <v>248501</v>
      </c>
      <c r="C61" s="32">
        <v>232176</v>
      </c>
      <c r="D61" s="32">
        <f t="shared" si="4"/>
        <v>16325</v>
      </c>
      <c r="E61" s="32"/>
      <c r="F61" s="33">
        <v>250713</v>
      </c>
      <c r="G61" s="33">
        <v>234883</v>
      </c>
      <c r="H61" s="33">
        <f t="shared" si="5"/>
        <v>15830</v>
      </c>
      <c r="I61" s="33">
        <v>44911</v>
      </c>
      <c r="J61" s="33">
        <v>17400</v>
      </c>
      <c r="K61" s="33">
        <v>27510</v>
      </c>
      <c r="L61" s="32"/>
      <c r="M61" s="33">
        <f t="shared" si="11"/>
        <v>-11680</v>
      </c>
      <c r="N61" s="17">
        <v>1104492.2</v>
      </c>
      <c r="O61" s="18">
        <f t="shared" si="0"/>
        <v>1.4780548020167097</v>
      </c>
      <c r="P61" s="18"/>
      <c r="Q61" s="18">
        <f t="shared" si="6"/>
        <v>1.4332378263966012</v>
      </c>
      <c r="R61" s="18">
        <f t="shared" si="10"/>
        <v>-1.0574995459451864</v>
      </c>
      <c r="S61" s="18">
        <f t="shared" si="2"/>
        <v>6.5693900628166491</v>
      </c>
      <c r="T61" s="32"/>
      <c r="U61" s="31">
        <f t="shared" si="7"/>
        <v>6.313992493408799</v>
      </c>
      <c r="V61" s="37">
        <f t="shared" si="9"/>
        <v>-4.6587133495271482</v>
      </c>
      <c r="AB61" s="21">
        <v>2008</v>
      </c>
      <c r="AC61" s="22">
        <v>1104492.2</v>
      </c>
    </row>
    <row r="62" spans="1:29" ht="17.399999999999999" x14ac:dyDescent="0.35">
      <c r="A62" s="14">
        <v>2009</v>
      </c>
      <c r="B62" s="32">
        <v>247992</v>
      </c>
      <c r="C62" s="32">
        <v>264883</v>
      </c>
      <c r="D62" s="32">
        <f t="shared" si="4"/>
        <v>-16891</v>
      </c>
      <c r="E62" s="32"/>
      <c r="F62" s="33">
        <v>250810</v>
      </c>
      <c r="G62" s="33">
        <v>268431</v>
      </c>
      <c r="H62" s="33">
        <f t="shared" si="5"/>
        <v>-17621</v>
      </c>
      <c r="I62" s="33">
        <v>45868</v>
      </c>
      <c r="J62" s="33">
        <v>20238</v>
      </c>
      <c r="K62" s="33">
        <v>25630</v>
      </c>
      <c r="L62" s="32"/>
      <c r="M62" s="33">
        <f t="shared" si="11"/>
        <v>-43251</v>
      </c>
      <c r="N62" s="17">
        <v>1151707.8</v>
      </c>
      <c r="O62" s="18">
        <f t="shared" si="0"/>
        <v>-1.4666046370442225</v>
      </c>
      <c r="P62" s="18"/>
      <c r="Q62" s="18">
        <f t="shared" si="6"/>
        <v>-1.5299887697209309</v>
      </c>
      <c r="R62" s="18">
        <f t="shared" si="10"/>
        <v>-3.7553796197264613</v>
      </c>
      <c r="S62" s="18">
        <f t="shared" si="2"/>
        <v>-6.8111068098970939</v>
      </c>
      <c r="T62" s="32"/>
      <c r="U62" s="31">
        <f t="shared" si="7"/>
        <v>-7.0256369363263032</v>
      </c>
      <c r="V62" s="32">
        <f t="shared" si="9"/>
        <v>-17.244527730154299</v>
      </c>
      <c r="AB62" s="21">
        <v>2009</v>
      </c>
      <c r="AC62" s="22">
        <v>1151707.8</v>
      </c>
    </row>
    <row r="63" spans="1:29" ht="17.399999999999999" x14ac:dyDescent="0.35">
      <c r="A63" s="14">
        <v>2010</v>
      </c>
      <c r="B63" s="32">
        <v>268153</v>
      </c>
      <c r="C63" s="32">
        <v>251156</v>
      </c>
      <c r="D63" s="32">
        <f t="shared" si="4"/>
        <v>16997</v>
      </c>
      <c r="E63" s="32"/>
      <c r="F63" s="33">
        <v>270923</v>
      </c>
      <c r="G63" s="33">
        <v>254231</v>
      </c>
      <c r="H63" s="33">
        <f t="shared" si="5"/>
        <v>16692</v>
      </c>
      <c r="I63" s="33">
        <v>50670</v>
      </c>
      <c r="J63" s="33">
        <v>20963</v>
      </c>
      <c r="K63" s="33">
        <v>29707</v>
      </c>
      <c r="L63" s="32"/>
      <c r="M63" s="33">
        <f t="shared" si="11"/>
        <v>-13015</v>
      </c>
      <c r="N63" s="17">
        <v>1265308</v>
      </c>
      <c r="O63" s="18">
        <f t="shared" si="0"/>
        <v>1.3433092970249141</v>
      </c>
      <c r="P63" s="18"/>
      <c r="Q63" s="18">
        <f t="shared" si="6"/>
        <v>1.3192044940836538</v>
      </c>
      <c r="R63" s="18">
        <f t="shared" si="10"/>
        <v>-1.0286033123950848</v>
      </c>
      <c r="S63" s="18">
        <f t="shared" si="2"/>
        <v>6.3385455318418966</v>
      </c>
      <c r="T63" s="32"/>
      <c r="U63" s="31">
        <f t="shared" si="7"/>
        <v>6.1611601820443447</v>
      </c>
      <c r="V63" s="37">
        <f t="shared" si="9"/>
        <v>-4.8039479852208933</v>
      </c>
      <c r="AB63" s="21">
        <v>2010</v>
      </c>
      <c r="AC63" s="22">
        <v>1265308</v>
      </c>
    </row>
    <row r="64" spans="1:29" ht="17.399999999999999" x14ac:dyDescent="0.35">
      <c r="A64" s="14">
        <v>2011</v>
      </c>
      <c r="B64" s="32">
        <v>289920</v>
      </c>
      <c r="C64" s="32">
        <v>270655</v>
      </c>
      <c r="D64" s="32">
        <f t="shared" si="4"/>
        <v>19265</v>
      </c>
      <c r="E64" s="32"/>
      <c r="F64" s="33">
        <v>292323</v>
      </c>
      <c r="G64" s="33">
        <v>273694</v>
      </c>
      <c r="H64" s="33">
        <f t="shared" si="5"/>
        <v>18629</v>
      </c>
      <c r="I64" s="33">
        <v>54583</v>
      </c>
      <c r="J64" s="33">
        <v>22500</v>
      </c>
      <c r="K64" s="33">
        <v>32083</v>
      </c>
      <c r="L64" s="32"/>
      <c r="M64" s="33">
        <f t="shared" si="11"/>
        <v>-13454</v>
      </c>
      <c r="N64" s="17">
        <v>1332681</v>
      </c>
      <c r="O64" s="18">
        <f t="shared" si="0"/>
        <v>1.4455822511163587</v>
      </c>
      <c r="P64" s="18"/>
      <c r="Q64" s="18">
        <f t="shared" si="6"/>
        <v>1.3978589024680326</v>
      </c>
      <c r="R64" s="18">
        <f t="shared" si="10"/>
        <v>-1.0095439193625482</v>
      </c>
      <c r="S64" s="18">
        <f t="shared" si="2"/>
        <v>6.6449365342163347</v>
      </c>
      <c r="T64" s="32"/>
      <c r="U64" s="31">
        <f t="shared" si="7"/>
        <v>6.372745216763648</v>
      </c>
      <c r="V64" s="37">
        <f t="shared" si="9"/>
        <v>-4.6024431878435843</v>
      </c>
      <c r="AB64" s="21">
        <v>2011</v>
      </c>
      <c r="AC64" s="22">
        <v>1332681</v>
      </c>
    </row>
    <row r="65" spans="1:59" ht="17.399999999999999" x14ac:dyDescent="0.35">
      <c r="A65" s="14">
        <v>2012</v>
      </c>
      <c r="B65" s="32"/>
      <c r="C65" s="32"/>
      <c r="D65" s="32"/>
      <c r="E65" s="32"/>
      <c r="F65" s="33">
        <v>311456</v>
      </c>
      <c r="G65" s="33">
        <v>292977</v>
      </c>
      <c r="H65" s="33">
        <f t="shared" si="5"/>
        <v>18479</v>
      </c>
      <c r="I65" s="33">
        <v>60570</v>
      </c>
      <c r="J65" s="33">
        <v>24647</v>
      </c>
      <c r="K65" s="33">
        <v>35923</v>
      </c>
      <c r="L65" s="32"/>
      <c r="M65" s="33">
        <f t="shared" si="11"/>
        <v>-17444</v>
      </c>
      <c r="N65" s="17">
        <v>1377456.7</v>
      </c>
      <c r="O65" s="18"/>
      <c r="P65" s="18"/>
      <c r="Q65" s="18">
        <f t="shared" si="6"/>
        <v>1.341530372606268</v>
      </c>
      <c r="R65" s="18">
        <f t="shared" si="10"/>
        <v>-1.2663918945691723</v>
      </c>
      <c r="S65" s="17"/>
      <c r="T65" s="32"/>
      <c r="U65" s="31">
        <f t="shared" si="7"/>
        <v>5.9331013048392069</v>
      </c>
      <c r="V65" s="37">
        <f t="shared" si="9"/>
        <v>-5.6007911229836633</v>
      </c>
      <c r="AB65" s="21">
        <v>2012</v>
      </c>
      <c r="AC65" s="22">
        <v>1377456.7</v>
      </c>
    </row>
    <row r="66" spans="1:59" ht="17.399999999999999" x14ac:dyDescent="0.35">
      <c r="A66" s="14">
        <v>2013</v>
      </c>
      <c r="B66" s="32"/>
      <c r="C66" s="32"/>
      <c r="D66" s="32"/>
      <c r="E66" s="32"/>
      <c r="F66" s="33">
        <v>314438</v>
      </c>
      <c r="G66" s="33">
        <v>300238</v>
      </c>
      <c r="H66" s="33">
        <f t="shared" si="5"/>
        <v>14200</v>
      </c>
      <c r="I66" s="33">
        <v>62128</v>
      </c>
      <c r="J66" s="33">
        <v>26805</v>
      </c>
      <c r="K66" s="33">
        <v>35323</v>
      </c>
      <c r="L66" s="32"/>
      <c r="M66" s="33">
        <f t="shared" si="11"/>
        <v>-21123</v>
      </c>
      <c r="N66" s="17">
        <v>1429445.4</v>
      </c>
      <c r="O66" s="18"/>
      <c r="P66" s="18"/>
      <c r="Q66" s="18">
        <f t="shared" si="6"/>
        <v>0.99339226248165902</v>
      </c>
      <c r="R66" s="18">
        <f t="shared" si="10"/>
        <v>-1.4777059690422594</v>
      </c>
      <c r="S66" s="17"/>
      <c r="T66" s="32"/>
      <c r="U66" s="31">
        <f t="shared" si="7"/>
        <v>4.5159936140033965</v>
      </c>
      <c r="V66" s="37">
        <f t="shared" si="9"/>
        <v>-6.7176995146896994</v>
      </c>
      <c r="AB66" s="21">
        <v>2013</v>
      </c>
      <c r="AC66" s="22">
        <v>1429445.4</v>
      </c>
    </row>
    <row r="67" spans="1:59" ht="17.399999999999999" x14ac:dyDescent="0.35">
      <c r="A67" s="14">
        <v>2014</v>
      </c>
      <c r="B67" s="32"/>
      <c r="C67" s="32"/>
      <c r="D67" s="32"/>
      <c r="E67" s="32"/>
      <c r="F67" s="33">
        <v>320895</v>
      </c>
      <c r="G67" s="33">
        <v>312394</v>
      </c>
      <c r="H67" s="33">
        <f t="shared" si="5"/>
        <v>8501</v>
      </c>
      <c r="I67" s="33">
        <v>66274</v>
      </c>
      <c r="J67" s="33">
        <v>28244</v>
      </c>
      <c r="K67" s="33">
        <v>38030</v>
      </c>
      <c r="L67" s="32"/>
      <c r="M67" s="33">
        <f t="shared" si="11"/>
        <v>-29529</v>
      </c>
      <c r="N67" s="17">
        <v>1486079.3</v>
      </c>
      <c r="O67" s="18"/>
      <c r="P67" s="18"/>
      <c r="Q67" s="18">
        <f t="shared" si="6"/>
        <v>0.57204215145181014</v>
      </c>
      <c r="R67" s="18">
        <f t="shared" si="10"/>
        <v>-1.9870406646536289</v>
      </c>
      <c r="S67" s="17"/>
      <c r="T67" s="32"/>
      <c r="U67" s="31">
        <f t="shared" si="7"/>
        <v>2.6491531497841976</v>
      </c>
      <c r="V67" s="37">
        <f t="shared" si="9"/>
        <v>-9.202075445239096</v>
      </c>
      <c r="AB67" s="21">
        <v>2014</v>
      </c>
      <c r="AC67" s="22">
        <v>1486079.3</v>
      </c>
    </row>
    <row r="68" spans="1:59" x14ac:dyDescent="0.35">
      <c r="A68" s="38">
        <v>2015</v>
      </c>
      <c r="B68" s="39"/>
      <c r="C68" s="39"/>
      <c r="D68" s="39"/>
      <c r="E68" s="39"/>
      <c r="F68" s="40">
        <v>339186</v>
      </c>
      <c r="G68" s="40">
        <v>339351</v>
      </c>
      <c r="H68" s="40">
        <f t="shared" si="5"/>
        <v>-165</v>
      </c>
      <c r="I68" s="40">
        <v>69129</v>
      </c>
      <c r="J68" s="40">
        <v>31342</v>
      </c>
      <c r="K68" s="40">
        <v>37787</v>
      </c>
      <c r="L68" s="39"/>
      <c r="M68" s="41">
        <f t="shared" si="11"/>
        <v>-37952</v>
      </c>
      <c r="N68" s="42">
        <v>1564123.9</v>
      </c>
      <c r="O68" s="43"/>
      <c r="P68" s="43"/>
      <c r="Q68" s="43">
        <f t="shared" si="6"/>
        <v>-1.0549036428635866E-2</v>
      </c>
      <c r="R68" s="43">
        <f t="shared" si="10"/>
        <v>-2.4264062456944751</v>
      </c>
      <c r="S68" s="42"/>
      <c r="T68" s="39"/>
      <c r="U68" s="44">
        <f t="shared" si="7"/>
        <v>-4.8645875714209905E-2</v>
      </c>
      <c r="V68" s="39">
        <f t="shared" si="9"/>
        <v>-11.18914106124663</v>
      </c>
      <c r="AB68" s="45">
        <v>2015</v>
      </c>
      <c r="AC68" s="46">
        <v>1558591.6</v>
      </c>
    </row>
    <row r="69" spans="1:59" s="51" customFormat="1" x14ac:dyDescent="0.35">
      <c r="B69" s="47" t="s">
        <v>48</v>
      </c>
      <c r="C69" s="34"/>
      <c r="D69" s="34"/>
      <c r="E69" s="34"/>
      <c r="F69" s="34"/>
      <c r="G69" s="34"/>
      <c r="H69" s="34"/>
      <c r="I69" s="48"/>
      <c r="J69" s="48"/>
      <c r="K69" s="48"/>
      <c r="L69" s="34"/>
      <c r="M69" s="34"/>
      <c r="N69" s="48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1"/>
      <c r="AB69" s="49" t="s">
        <v>49</v>
      </c>
      <c r="AC69" s="49"/>
      <c r="AD69" s="1"/>
      <c r="AE69" s="1"/>
      <c r="AF69" s="50"/>
      <c r="AG69" s="50"/>
      <c r="AH69" s="50"/>
      <c r="AI69" s="50"/>
      <c r="AJ69" s="50"/>
      <c r="AK69" s="50"/>
      <c r="AL69" s="34"/>
      <c r="AM69" s="48"/>
      <c r="AN69" s="48"/>
      <c r="AO69" s="48"/>
      <c r="AP69" s="48"/>
      <c r="AR69" s="34"/>
      <c r="AS69" s="34"/>
      <c r="AZ69" s="52"/>
      <c r="BC69" s="53"/>
    </row>
    <row r="70" spans="1:59" s="51" customFormat="1" x14ac:dyDescent="0.35">
      <c r="B70" s="47" t="s">
        <v>50</v>
      </c>
      <c r="C70" s="34"/>
      <c r="D70" s="34"/>
      <c r="E70" s="34"/>
      <c r="F70" s="34"/>
      <c r="G70" s="34"/>
      <c r="H70" s="34"/>
      <c r="I70" s="48"/>
      <c r="J70" s="48"/>
      <c r="K70" s="48"/>
      <c r="L70" s="34"/>
      <c r="M70" s="34"/>
      <c r="N70" s="48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1"/>
      <c r="AB70" s="54" t="s">
        <v>51</v>
      </c>
      <c r="AC70" s="54"/>
      <c r="AD70" s="1"/>
      <c r="AE70" s="1"/>
      <c r="AF70" s="50"/>
      <c r="AG70" s="50"/>
      <c r="AH70" s="50"/>
      <c r="AI70" s="50"/>
      <c r="AJ70" s="50"/>
      <c r="AK70" s="50"/>
      <c r="AL70" s="34"/>
      <c r="AM70" s="48"/>
      <c r="AN70" s="48"/>
      <c r="AO70" s="48"/>
      <c r="AP70" s="48"/>
      <c r="AR70" s="34"/>
      <c r="AS70" s="34"/>
      <c r="AZ70" s="52"/>
      <c r="BC70" s="53"/>
    </row>
    <row r="71" spans="1:59" s="61" customFormat="1" x14ac:dyDescent="0.35">
      <c r="B71" s="55" t="s">
        <v>52</v>
      </c>
      <c r="C71" s="56"/>
      <c r="D71" s="56"/>
      <c r="E71" s="57"/>
      <c r="F71" s="57"/>
      <c r="G71" s="57"/>
      <c r="H71" s="57"/>
      <c r="I71" s="35"/>
      <c r="J71" s="57"/>
      <c r="K71" s="57"/>
      <c r="L71" s="56"/>
      <c r="M71" s="56"/>
      <c r="N71" s="57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1"/>
      <c r="AB71" s="58" t="s">
        <v>53</v>
      </c>
      <c r="AC71" s="58"/>
      <c r="AD71" s="1"/>
      <c r="AE71" s="1"/>
      <c r="AF71" s="35"/>
      <c r="AG71" s="35"/>
      <c r="AH71" s="35"/>
      <c r="AI71" s="35"/>
      <c r="AJ71" s="35"/>
      <c r="AK71" s="35"/>
      <c r="AL71" s="56"/>
      <c r="AM71" s="57"/>
      <c r="AN71" s="57"/>
      <c r="AO71" s="57"/>
      <c r="AP71" s="57"/>
      <c r="AQ71" s="57"/>
      <c r="AR71" s="56"/>
      <c r="AS71" s="56"/>
      <c r="AT71" s="57"/>
      <c r="AU71" s="57"/>
      <c r="AV71" s="57"/>
      <c r="AW71" s="57"/>
      <c r="AX71" s="57"/>
      <c r="AY71" s="57"/>
      <c r="AZ71" s="59"/>
      <c r="BA71" s="57"/>
      <c r="BB71" s="57"/>
      <c r="BC71" s="60"/>
    </row>
    <row r="72" spans="1:59" s="61" customFormat="1" x14ac:dyDescent="0.35">
      <c r="B72" s="55" t="s">
        <v>54</v>
      </c>
      <c r="C72" s="56"/>
      <c r="D72" s="56"/>
      <c r="E72" s="57"/>
      <c r="F72" s="57"/>
      <c r="G72" s="57"/>
      <c r="H72" s="57"/>
      <c r="I72" s="35"/>
      <c r="J72" s="57"/>
      <c r="K72" s="57"/>
      <c r="L72" s="56"/>
      <c r="M72" s="56"/>
      <c r="N72" s="57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1"/>
      <c r="AB72" s="58"/>
      <c r="AC72" s="58"/>
      <c r="AD72" s="1"/>
      <c r="AE72" s="1"/>
      <c r="AF72" s="35"/>
      <c r="AG72" s="35"/>
      <c r="AH72" s="35"/>
      <c r="AI72" s="35"/>
      <c r="AJ72" s="35"/>
      <c r="AK72" s="35"/>
      <c r="AL72" s="56"/>
      <c r="AM72" s="57"/>
      <c r="AN72" s="57"/>
      <c r="AO72" s="57"/>
      <c r="AP72" s="57"/>
      <c r="AQ72" s="57"/>
      <c r="AR72" s="56"/>
      <c r="AS72" s="56"/>
      <c r="AT72" s="57"/>
      <c r="AU72" s="57"/>
      <c r="AV72" s="57"/>
      <c r="AW72" s="57"/>
      <c r="AX72" s="57"/>
      <c r="AY72" s="57"/>
      <c r="AZ72" s="59"/>
      <c r="BA72" s="57"/>
      <c r="BB72" s="57"/>
      <c r="BC72" s="60"/>
    </row>
    <row r="73" spans="1:59" s="51" customFormat="1" x14ac:dyDescent="0.35">
      <c r="B73" s="47" t="s">
        <v>55</v>
      </c>
      <c r="C73" s="34"/>
      <c r="D73" s="34"/>
      <c r="E73" s="34"/>
      <c r="F73" s="34"/>
      <c r="G73" s="34"/>
      <c r="H73" s="34"/>
      <c r="I73" s="48"/>
      <c r="J73" s="48"/>
      <c r="K73" s="48"/>
      <c r="L73" s="34"/>
      <c r="M73" s="34"/>
      <c r="N73" s="48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1"/>
      <c r="AB73" s="54" t="s">
        <v>56</v>
      </c>
      <c r="AC73" s="54"/>
      <c r="AD73" s="1"/>
      <c r="AE73" s="1"/>
      <c r="AF73" s="34"/>
      <c r="AG73" s="34"/>
      <c r="AH73" s="48"/>
      <c r="AI73" s="48"/>
      <c r="AJ73" s="48"/>
      <c r="AK73" s="48"/>
      <c r="AL73" s="34"/>
      <c r="AM73" s="48"/>
      <c r="AN73" s="48"/>
      <c r="AO73" s="48"/>
      <c r="AP73" s="48"/>
      <c r="AQ73" s="48"/>
      <c r="AR73" s="34"/>
      <c r="AS73" s="34"/>
      <c r="AT73" s="48"/>
      <c r="AU73" s="48"/>
      <c r="AV73" s="48"/>
      <c r="AW73" s="48"/>
      <c r="AX73" s="48"/>
      <c r="AY73" s="48"/>
      <c r="AZ73" s="62"/>
      <c r="BA73" s="48"/>
      <c r="BB73" s="48"/>
      <c r="BC73" s="53"/>
      <c r="BD73" s="48"/>
      <c r="BE73" s="48"/>
      <c r="BF73" s="48"/>
      <c r="BG73" s="48"/>
    </row>
    <row r="74" spans="1:59" s="36" customFormat="1" x14ac:dyDescent="0.4">
      <c r="B74" s="63" t="s">
        <v>57</v>
      </c>
      <c r="C74" s="64"/>
      <c r="D74" s="64"/>
      <c r="I74" s="65"/>
      <c r="J74" s="66"/>
      <c r="K74" s="66"/>
      <c r="L74" s="64"/>
      <c r="M74" s="64"/>
      <c r="N74" s="66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1"/>
      <c r="AB74" s="49" t="s">
        <v>58</v>
      </c>
      <c r="AC74" s="49"/>
      <c r="AD74" s="1"/>
      <c r="AE74" s="1"/>
      <c r="AK74" s="67"/>
      <c r="AL74" s="64"/>
      <c r="AR74" s="64"/>
      <c r="AS74" s="64"/>
      <c r="AZ74" s="68"/>
      <c r="BC74" s="69"/>
    </row>
    <row r="75" spans="1:59" x14ac:dyDescent="0.35">
      <c r="B75" s="1" t="s">
        <v>59</v>
      </c>
      <c r="AB75" s="58" t="s">
        <v>60</v>
      </c>
      <c r="AC75" s="58"/>
    </row>
    <row r="76" spans="1:59" x14ac:dyDescent="0.35">
      <c r="B76" s="1" t="s">
        <v>61</v>
      </c>
      <c r="AB76" s="70" t="s">
        <v>62</v>
      </c>
      <c r="AC76" s="70"/>
    </row>
    <row r="77" spans="1:59" x14ac:dyDescent="0.4">
      <c r="B77" s="1" t="s">
        <v>63</v>
      </c>
      <c r="AB77" s="71" t="s">
        <v>64</v>
      </c>
      <c r="AC77" s="71"/>
    </row>
    <row r="78" spans="1:59" x14ac:dyDescent="0.4">
      <c r="B78" s="1" t="s">
        <v>65</v>
      </c>
      <c r="AB78" s="72" t="s">
        <v>66</v>
      </c>
      <c r="AC78" s="73"/>
    </row>
    <row r="79" spans="1:59" x14ac:dyDescent="0.4">
      <c r="B79" s="1" t="s">
        <v>67</v>
      </c>
      <c r="AB79" s="74" t="s">
        <v>68</v>
      </c>
      <c r="AC79" s="75"/>
    </row>
    <row r="80" spans="1:59" x14ac:dyDescent="0.35">
      <c r="B80" s="1" t="s">
        <v>69</v>
      </c>
      <c r="AB80" s="76"/>
      <c r="AC80" s="77" t="s">
        <v>70</v>
      </c>
    </row>
    <row r="81" spans="28:29" x14ac:dyDescent="0.35">
      <c r="AB81" s="76">
        <v>1952</v>
      </c>
      <c r="AC81" s="78">
        <v>7.3330979999999997</v>
      </c>
    </row>
    <row r="82" spans="28:29" x14ac:dyDescent="0.35">
      <c r="AB82" s="21">
        <v>1953</v>
      </c>
      <c r="AC82" s="79">
        <v>17.727109599999999</v>
      </c>
    </row>
    <row r="83" spans="28:29" x14ac:dyDescent="0.35">
      <c r="AB83" s="21">
        <v>1954</v>
      </c>
      <c r="AC83" s="79">
        <v>39.495170000000002</v>
      </c>
    </row>
    <row r="84" spans="28:29" x14ac:dyDescent="0.35">
      <c r="AB84" s="21">
        <v>1955</v>
      </c>
      <c r="AC84" s="79">
        <v>97.15058470000001</v>
      </c>
    </row>
    <row r="85" spans="28:29" x14ac:dyDescent="0.35">
      <c r="AB85" s="45">
        <v>1956</v>
      </c>
      <c r="AC85" s="80"/>
    </row>
  </sheetData>
  <mergeCells count="16">
    <mergeCell ref="B6:N6"/>
    <mergeCell ref="O6:V6"/>
    <mergeCell ref="O2:R2"/>
    <mergeCell ref="S2:V2"/>
    <mergeCell ref="O3:P3"/>
    <mergeCell ref="Q3:Q4"/>
    <mergeCell ref="R3:R4"/>
    <mergeCell ref="S3:T3"/>
    <mergeCell ref="U3:U4"/>
    <mergeCell ref="V3:V4"/>
    <mergeCell ref="B2:E3"/>
    <mergeCell ref="F2:H3"/>
    <mergeCell ref="I2:K3"/>
    <mergeCell ref="L2:L4"/>
    <mergeCell ref="M2:M4"/>
    <mergeCell ref="N2:N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각종 재정수지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2018-03-06T06:17:37Z</dcterms:created>
  <dcterms:modified xsi:type="dcterms:W3CDTF">2018-03-06T06:31:47Z</dcterms:modified>
</cp:coreProperties>
</file>